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uario/Desktop/"/>
    </mc:Choice>
  </mc:AlternateContent>
  <xr:revisionPtr revIDLastSave="0" documentId="8_{982C9F42-C27F-0243-904C-203B74DA2910}" xr6:coauthVersionLast="47" xr6:coauthVersionMax="47" xr10:uidLastSave="{00000000-0000-0000-0000-000000000000}"/>
  <bookViews>
    <workbookView xWindow="0" yWindow="780" windowWidth="34200" windowHeight="20060" activeTab="7" xr2:uid="{8053B4FC-1489-414A-82E0-855F13915B5B}"/>
  </bookViews>
  <sheets>
    <sheet name="GRUPAL" sheetId="1" r:id="rId1"/>
    <sheet name="CONJUNTO CADETE" sheetId="2" r:id="rId2"/>
    <sheet name="CONJUNTO INFANTIL" sheetId="3" r:id="rId3"/>
    <sheet name="CONJUNTO ALEVIN" sheetId="4" r:id="rId4"/>
    <sheet name="CONJUNTO BENJAMIN" sheetId="5" r:id="rId5"/>
    <sheet name="CONJUNTO PREBENJAMIN" sheetId="6" r:id="rId6"/>
    <sheet name="PREBENJAMIN INDI" sheetId="7" r:id="rId7"/>
    <sheet name="ALEVIN INDI" sheetId="8" r:id="rId8"/>
    <sheet name="J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4" l="1"/>
  <c r="M2" i="4"/>
  <c r="N2" i="4"/>
  <c r="O2" i="4"/>
  <c r="L3" i="3"/>
  <c r="L2" i="3"/>
  <c r="M3" i="3"/>
  <c r="M2" i="3"/>
  <c r="N3" i="3"/>
  <c r="L7" i="4"/>
  <c r="L5" i="4"/>
  <c r="L4" i="4"/>
  <c r="L3" i="4"/>
  <c r="L8" i="4"/>
  <c r="L6" i="4"/>
  <c r="M7" i="4"/>
  <c r="M5" i="4"/>
  <c r="M4" i="4"/>
  <c r="M3" i="4"/>
  <c r="M8" i="4"/>
  <c r="M6" i="4"/>
  <c r="M2" i="5"/>
  <c r="M3" i="5"/>
  <c r="M5" i="5"/>
  <c r="M7" i="5"/>
  <c r="M4" i="5"/>
  <c r="M6" i="5"/>
  <c r="L2" i="5"/>
  <c r="L3" i="5"/>
  <c r="L5" i="5"/>
  <c r="L7" i="5"/>
  <c r="L4" i="5"/>
  <c r="L6" i="5"/>
  <c r="M2" i="6"/>
  <c r="M5" i="6"/>
  <c r="M4" i="6"/>
  <c r="M6" i="6"/>
  <c r="M7" i="6"/>
  <c r="M8" i="6"/>
  <c r="M9" i="6"/>
  <c r="M3" i="6"/>
  <c r="L2" i="6"/>
  <c r="L5" i="6"/>
  <c r="L4" i="6"/>
  <c r="L6" i="6"/>
  <c r="L7" i="6"/>
  <c r="L8" i="6"/>
  <c r="L9" i="6"/>
  <c r="L3" i="6"/>
  <c r="L4" i="7"/>
  <c r="L11" i="7"/>
  <c r="L2" i="7"/>
  <c r="L9" i="7"/>
  <c r="L3" i="7"/>
  <c r="L12" i="7"/>
  <c r="L14" i="7"/>
  <c r="L13" i="7"/>
  <c r="L5" i="7"/>
  <c r="L15" i="7"/>
  <c r="L8" i="7"/>
  <c r="L6" i="7"/>
  <c r="L7" i="7"/>
  <c r="L16" i="7"/>
  <c r="L10" i="7"/>
  <c r="M4" i="7"/>
  <c r="M11" i="7"/>
  <c r="M2" i="7"/>
  <c r="M9" i="7"/>
  <c r="M3" i="7"/>
  <c r="M12" i="7"/>
  <c r="M14" i="7"/>
  <c r="M13" i="7"/>
  <c r="M5" i="7"/>
  <c r="M15" i="7"/>
  <c r="M8" i="7"/>
  <c r="M6" i="7"/>
  <c r="M7" i="7"/>
  <c r="M16" i="7"/>
  <c r="M10" i="7"/>
  <c r="O2" i="6"/>
  <c r="O5" i="6"/>
  <c r="O4" i="6"/>
  <c r="O6" i="6"/>
  <c r="O7" i="6"/>
  <c r="O8" i="6"/>
  <c r="O9" i="6"/>
  <c r="N2" i="6"/>
  <c r="Q2" i="6" s="1"/>
  <c r="N5" i="6"/>
  <c r="N4" i="6"/>
  <c r="N6" i="6"/>
  <c r="N7" i="6"/>
  <c r="N8" i="6"/>
  <c r="N9" i="6"/>
  <c r="O4" i="7"/>
  <c r="O11" i="7"/>
  <c r="O2" i="7"/>
  <c r="O9" i="7"/>
  <c r="O3" i="7"/>
  <c r="O12" i="7"/>
  <c r="O14" i="7"/>
  <c r="O13" i="7"/>
  <c r="O5" i="7"/>
  <c r="O15" i="7"/>
  <c r="O8" i="7"/>
  <c r="O6" i="7"/>
  <c r="O7" i="7"/>
  <c r="O16" i="7"/>
  <c r="O10" i="7"/>
  <c r="N4" i="7"/>
  <c r="N11" i="7"/>
  <c r="N2" i="7"/>
  <c r="N9" i="7"/>
  <c r="N3" i="7"/>
  <c r="N12" i="7"/>
  <c r="N14" i="7"/>
  <c r="N13" i="7"/>
  <c r="N5" i="7"/>
  <c r="N15" i="7"/>
  <c r="N8" i="7"/>
  <c r="N6" i="7"/>
  <c r="N7" i="7"/>
  <c r="N16" i="7"/>
  <c r="N10" i="7"/>
  <c r="O2" i="8"/>
  <c r="N4" i="8"/>
  <c r="N3" i="8"/>
  <c r="N5" i="8"/>
  <c r="N6" i="8"/>
  <c r="N7" i="8"/>
  <c r="N11" i="8"/>
  <c r="N10" i="8"/>
  <c r="N13" i="8"/>
  <c r="N15" i="8"/>
  <c r="N12" i="8"/>
  <c r="N14" i="8"/>
  <c r="N9" i="8"/>
  <c r="N16" i="8"/>
  <c r="N8" i="8"/>
  <c r="N2" i="8"/>
  <c r="M4" i="8"/>
  <c r="M3" i="8"/>
  <c r="M5" i="8"/>
  <c r="M6" i="8"/>
  <c r="M7" i="8"/>
  <c r="M11" i="8"/>
  <c r="M10" i="8"/>
  <c r="M13" i="8"/>
  <c r="M15" i="8"/>
  <c r="M12" i="8"/>
  <c r="M14" i="8"/>
  <c r="M9" i="8"/>
  <c r="M16" i="8"/>
  <c r="M8" i="8"/>
  <c r="L4" i="8"/>
  <c r="L3" i="8"/>
  <c r="L5" i="8"/>
  <c r="L6" i="8"/>
  <c r="L7" i="8"/>
  <c r="L11" i="8"/>
  <c r="L10" i="8"/>
  <c r="L13" i="8"/>
  <c r="L15" i="8"/>
  <c r="L12" i="8"/>
  <c r="L14" i="8"/>
  <c r="L9" i="8"/>
  <c r="L16" i="8"/>
  <c r="L8" i="8"/>
  <c r="M2" i="8"/>
  <c r="L2" i="8"/>
  <c r="O4" i="8"/>
  <c r="O3" i="8"/>
  <c r="O5" i="8"/>
  <c r="O6" i="8"/>
  <c r="O7" i="8"/>
  <c r="O11" i="8"/>
  <c r="O10" i="8"/>
  <c r="O13" i="8"/>
  <c r="O15" i="8"/>
  <c r="O12" i="8"/>
  <c r="O14" i="8"/>
  <c r="O9" i="8"/>
  <c r="O16" i="8"/>
  <c r="O8" i="8"/>
  <c r="O3" i="6"/>
  <c r="N2" i="5"/>
  <c r="N3" i="5"/>
  <c r="N5" i="5"/>
  <c r="N7" i="5"/>
  <c r="N4" i="5"/>
  <c r="O2" i="5"/>
  <c r="O3" i="5"/>
  <c r="O5" i="5"/>
  <c r="O7" i="5"/>
  <c r="O4" i="5"/>
  <c r="O6" i="5"/>
  <c r="O6" i="4"/>
  <c r="O7" i="4"/>
  <c r="O5" i="4"/>
  <c r="O4" i="4"/>
  <c r="O3" i="4"/>
  <c r="O8" i="4"/>
  <c r="N7" i="4"/>
  <c r="N5" i="4"/>
  <c r="N4" i="4"/>
  <c r="N3" i="4"/>
  <c r="N8" i="4"/>
  <c r="O2" i="3"/>
  <c r="N3" i="6"/>
  <c r="N6" i="5"/>
  <c r="N6" i="4"/>
  <c r="N2" i="3"/>
  <c r="O3" i="3"/>
  <c r="O2" i="2"/>
  <c r="N2" i="2"/>
  <c r="M2" i="2"/>
  <c r="L2" i="2"/>
  <c r="N6" i="1"/>
  <c r="O6" i="1"/>
  <c r="O2" i="1"/>
  <c r="O8" i="1"/>
  <c r="O7" i="1"/>
  <c r="O5" i="1"/>
  <c r="O3" i="1"/>
  <c r="O4" i="1"/>
  <c r="N2" i="1"/>
  <c r="N8" i="1"/>
  <c r="N7" i="1"/>
  <c r="N5" i="1"/>
  <c r="N3" i="1"/>
  <c r="N4" i="1"/>
  <c r="M6" i="1"/>
  <c r="M2" i="1"/>
  <c r="M8" i="1"/>
  <c r="M7" i="1"/>
  <c r="M5" i="1"/>
  <c r="M3" i="1"/>
  <c r="M4" i="1"/>
  <c r="L6" i="1"/>
  <c r="L2" i="1"/>
  <c r="L8" i="1"/>
  <c r="L7" i="1"/>
  <c r="L5" i="1"/>
  <c r="L3" i="1"/>
  <c r="L4" i="1"/>
  <c r="Q8" i="8" l="1"/>
  <c r="Q16" i="8"/>
  <c r="Q9" i="8"/>
  <c r="Q14" i="8"/>
  <c r="Q12" i="8"/>
  <c r="Q15" i="8"/>
  <c r="Q10" i="8"/>
  <c r="Q11" i="8"/>
  <c r="Q7" i="8"/>
  <c r="Q6" i="8"/>
  <c r="Q5" i="8"/>
  <c r="Q3" i="8"/>
  <c r="Q4" i="8"/>
  <c r="Q6" i="7"/>
  <c r="Q8" i="7"/>
  <c r="Q15" i="7"/>
  <c r="Q5" i="7"/>
  <c r="Q2" i="7"/>
  <c r="Q11" i="7"/>
  <c r="Q4" i="7"/>
  <c r="Q10" i="7"/>
  <c r="Q5" i="6"/>
  <c r="Q4" i="5"/>
  <c r="Q7" i="5"/>
  <c r="Q5" i="5"/>
  <c r="Q3" i="5"/>
  <c r="Q2" i="5"/>
  <c r="Q6" i="5"/>
  <c r="Q2" i="4"/>
  <c r="Q8" i="4"/>
  <c r="Q3" i="4"/>
  <c r="Q4" i="4"/>
  <c r="Q5" i="4"/>
  <c r="Q7" i="4"/>
  <c r="Q6" i="4"/>
  <c r="Q3" i="3"/>
  <c r="Q2" i="3"/>
  <c r="Q3" i="1"/>
  <c r="Q5" i="1"/>
  <c r="Q7" i="1"/>
  <c r="Q8" i="1"/>
  <c r="Q2" i="1"/>
  <c r="Q6" i="1"/>
  <c r="Q4" i="1"/>
  <c r="Q3" i="6"/>
  <c r="Q2" i="2"/>
  <c r="Q13" i="8"/>
  <c r="Q2" i="8"/>
  <c r="Q7" i="6"/>
  <c r="Q6" i="6"/>
  <c r="Q9" i="7"/>
  <c r="Q4" i="6"/>
  <c r="Q9" i="6"/>
  <c r="Q8" i="6"/>
  <c r="Q12" i="7"/>
  <c r="Q7" i="7"/>
  <c r="Q3" i="7"/>
  <c r="Q13" i="7"/>
  <c r="Q16" i="7"/>
  <c r="Q14" i="7"/>
</calcChain>
</file>

<file path=xl/sharedStrings.xml><?xml version="1.0" encoding="utf-8"?>
<sst xmlns="http://schemas.openxmlformats.org/spreadsheetml/2006/main" count="380" uniqueCount="106">
  <si>
    <t>DORSAL</t>
  </si>
  <si>
    <t>NOMBRE</t>
  </si>
  <si>
    <t>CATEGORIA</t>
  </si>
  <si>
    <t>APARATO</t>
  </si>
  <si>
    <t>DB</t>
  </si>
  <si>
    <t>DA</t>
  </si>
  <si>
    <t>A1</t>
  </si>
  <si>
    <t>A2</t>
  </si>
  <si>
    <t>E1</t>
  </si>
  <si>
    <t>E2</t>
  </si>
  <si>
    <t>A</t>
  </si>
  <si>
    <t>E</t>
  </si>
  <si>
    <t>P</t>
  </si>
  <si>
    <t>NOTA</t>
  </si>
  <si>
    <t>POETA JUAN OCHOA</t>
  </si>
  <si>
    <t>CLUB/COLE</t>
  </si>
  <si>
    <t>GRUPAL</t>
  </si>
  <si>
    <t>MANOS LIBRES</t>
  </si>
  <si>
    <t>ANTONIO MACHADO</t>
  </si>
  <si>
    <t>CP LA FRESNEDA</t>
  </si>
  <si>
    <t>GIMNASIA SIERO</t>
  </si>
  <si>
    <t>EL QUIRINAL</t>
  </si>
  <si>
    <t xml:space="preserve">JOVELLANOS Y COL. </t>
  </si>
  <si>
    <t>SEVERO OCHOA Y COL</t>
  </si>
  <si>
    <t>ADAGIO</t>
  </si>
  <si>
    <t xml:space="preserve">CONJUNTO CADETE </t>
  </si>
  <si>
    <t>CERO</t>
  </si>
  <si>
    <t>CONJUNTO INFANTIL</t>
  </si>
  <si>
    <t>EL BOSQUÍN</t>
  </si>
  <si>
    <t>CONJUNTO ALEVIN</t>
  </si>
  <si>
    <t>MAXIMILIANO</t>
  </si>
  <si>
    <t>MALIAYO SAN RAFAEL</t>
  </si>
  <si>
    <t>LAS VEGAS</t>
  </si>
  <si>
    <t>TEODORO CUESTA</t>
  </si>
  <si>
    <t>JOSE LUIS GARCÍA</t>
  </si>
  <si>
    <t>RAMÓN DE CAMPOAMOR</t>
  </si>
  <si>
    <t>EL PARQUE</t>
  </si>
  <si>
    <t xml:space="preserve">EL PARQUE </t>
  </si>
  <si>
    <t>CONJUNTO BENJAMIN</t>
  </si>
  <si>
    <t>EULALIA DE MÉRIDA</t>
  </si>
  <si>
    <t>POETA ÁNGEL GONZÁLEZ</t>
  </si>
  <si>
    <t>ENRIQUE ALONSO</t>
  </si>
  <si>
    <t>RAMÓN MUÑOZ - CRA ÁLVARO</t>
  </si>
  <si>
    <t>CONJUNTO PREBENJAMIN</t>
  </si>
  <si>
    <t>CARMEN RUIZ TILVE</t>
  </si>
  <si>
    <t>LICEO MIERENSE</t>
  </si>
  <si>
    <t>SAN MIGUEL</t>
  </si>
  <si>
    <t>SANTIAGO APOSTOL</t>
  </si>
  <si>
    <t>VERA GARCÍA</t>
  </si>
  <si>
    <t>PRINCIPE DE ASTURIAS</t>
  </si>
  <si>
    <t>PREBENJAMIN</t>
  </si>
  <si>
    <t xml:space="preserve">VEGA ALLER </t>
  </si>
  <si>
    <t>SALVADOR</t>
  </si>
  <si>
    <t>ANTONIA GHEORGHE</t>
  </si>
  <si>
    <t>NICANOR PIÑOLE</t>
  </si>
  <si>
    <t>OIHANE ARDURA</t>
  </si>
  <si>
    <t>SANTO DOMINGO DE GUZMAN</t>
  </si>
  <si>
    <t>PAULINA BARRIOS</t>
  </si>
  <si>
    <t>VEGA RODRÍGUEZ</t>
  </si>
  <si>
    <t>AUSEVA</t>
  </si>
  <si>
    <t>AMELIA GONZÁLEZ</t>
  </si>
  <si>
    <t>SAN FÉLIX</t>
  </si>
  <si>
    <t>OLAYA GONZÁLEZ</t>
  </si>
  <si>
    <t>JACINTO BENAVENTE</t>
  </si>
  <si>
    <t>ENMA SÁNCHEZ</t>
  </si>
  <si>
    <t>SANTA BÁRBARA</t>
  </si>
  <si>
    <t>AURORA TRIMIÑO</t>
  </si>
  <si>
    <t>SAN PEDRO DE LOS ARCOS</t>
  </si>
  <si>
    <t>LUNA CASTILLO</t>
  </si>
  <si>
    <t>VIRGEN DEL FRESNO</t>
  </si>
  <si>
    <t>DEVA CENJOR</t>
  </si>
  <si>
    <t>MARA SUÁREZ</t>
  </si>
  <si>
    <t>GWEN ZAPICO</t>
  </si>
  <si>
    <t>VALLIN</t>
  </si>
  <si>
    <t>PAULA CUENDIAS</t>
  </si>
  <si>
    <t>PRIETO BANCES</t>
  </si>
  <si>
    <t>NAIMA FERNÁNDEZ</t>
  </si>
  <si>
    <t>JESÚS NEIRA</t>
  </si>
  <si>
    <t>ALEVIN</t>
  </si>
  <si>
    <t>ASHLEY MORILLO</t>
  </si>
  <si>
    <t>PUMARÍN</t>
  </si>
  <si>
    <t>DANIELA ALDARIZ</t>
  </si>
  <si>
    <t>DANIELA CORRIPIO</t>
  </si>
  <si>
    <t>SAN VICENTE DE PAUL</t>
  </si>
  <si>
    <t>SARA TOMÁS</t>
  </si>
  <si>
    <t>CRA ALTO NALÓN</t>
  </si>
  <si>
    <t>CHLOE SANTOS</t>
  </si>
  <si>
    <t>DOMINICAS</t>
  </si>
  <si>
    <t>SOFÍA RIVERA</t>
  </si>
  <si>
    <t>VENERANDA MANZANO</t>
  </si>
  <si>
    <t>SOFÍA GARCÍA</t>
  </si>
  <si>
    <t>CAMPIELLO</t>
  </si>
  <si>
    <t>AITANA PÉREZ</t>
  </si>
  <si>
    <t>VERA PÉREZ</t>
  </si>
  <si>
    <t>MARCOS DE TORNIELLO</t>
  </si>
  <si>
    <t>NALHIA ROBLES</t>
  </si>
  <si>
    <t>OLAIA DE LOS ÁNGELES</t>
  </si>
  <si>
    <t>RAMÓN MUÑOZ</t>
  </si>
  <si>
    <t>MARTINA ARTEAGA</t>
  </si>
  <si>
    <t>G MELCHOR DE JOVELLANOS</t>
  </si>
  <si>
    <t>ENMA CESPON</t>
  </si>
  <si>
    <t>CRA RIO CIBEA</t>
  </si>
  <si>
    <t>DEVA PÉREZ</t>
  </si>
  <si>
    <t>GERVASIO RAMOS</t>
  </si>
  <si>
    <t>LLARANES</t>
  </si>
  <si>
    <t>TREMAÑES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</si>
</sst>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FF0000"/>
      <name val="Aptos Narrow"/>
      <scheme val="minor"/>
    </font>
    <font>
      <sz val="12"/>
      <color rgb="FFFF0000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/>
    </xf>
    <xf numFmtId="2" fontId="0" fillId="0" borderId="0" xfId="0" applyNumberFormat="1"/>
    <xf numFmtId="0" fontId="3" fillId="2" borderId="1" xfId="0" applyFont="1" applyFill="1" applyBorder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2" fontId="1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0" fillId="4" borderId="0" xfId="0" applyFill="1"/>
    <xf numFmtId="2" fontId="0" fillId="4" borderId="0" xfId="0" applyNumberFormat="1" applyFill="1"/>
    <xf numFmtId="2" fontId="4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1F67E-216E-EB40-B0A3-10EBF599BAD2}">
  <dimension ref="A1:Q8"/>
  <sheetViews>
    <sheetView zoomScale="135" workbookViewId="0">
      <selection activeCell="M11" sqref="M11"/>
    </sheetView>
  </sheetViews>
  <sheetFormatPr baseColWidth="10" defaultRowHeight="16" x14ac:dyDescent="0.2"/>
  <cols>
    <col min="16" max="16" width="10.83203125" style="5"/>
  </cols>
  <sheetData>
    <row r="1" spans="1:17" s="1" customFormat="1" x14ac:dyDescent="0.2">
      <c r="A1" s="1" t="s">
        <v>0</v>
      </c>
      <c r="B1" s="1" t="s">
        <v>1</v>
      </c>
      <c r="C1" s="1" t="s">
        <v>15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4</v>
      </c>
      <c r="M1" s="1" t="s">
        <v>5</v>
      </c>
      <c r="N1" s="1" t="s">
        <v>10</v>
      </c>
      <c r="O1" s="1" t="s">
        <v>11</v>
      </c>
      <c r="P1" s="3" t="s">
        <v>12</v>
      </c>
      <c r="Q1" s="1" t="s">
        <v>13</v>
      </c>
    </row>
    <row r="2" spans="1:17" x14ac:dyDescent="0.2">
      <c r="A2">
        <v>5</v>
      </c>
      <c r="B2" t="s">
        <v>19</v>
      </c>
      <c r="C2" t="s">
        <v>20</v>
      </c>
      <c r="D2" t="s">
        <v>16</v>
      </c>
      <c r="E2" t="s">
        <v>17</v>
      </c>
      <c r="F2" s="2">
        <v>0.2</v>
      </c>
      <c r="G2" s="2">
        <v>2.4</v>
      </c>
      <c r="H2" s="2">
        <v>4.0999999999999996</v>
      </c>
      <c r="I2" s="2">
        <v>4.0999999999999996</v>
      </c>
      <c r="J2" s="2">
        <v>5.2</v>
      </c>
      <c r="K2" s="2">
        <v>4.8</v>
      </c>
      <c r="L2" s="2">
        <f t="shared" ref="L2:M8" si="0">F2</f>
        <v>0.2</v>
      </c>
      <c r="M2" s="2">
        <f t="shared" si="0"/>
        <v>2.4</v>
      </c>
      <c r="N2" s="2">
        <f t="shared" ref="N2:N8" si="1">IF(H2+I2&gt;0,10-((H2+I2)/2),0)</f>
        <v>5.9</v>
      </c>
      <c r="O2" s="2">
        <f t="shared" ref="O2:O8" si="2">IF(J2+K2&gt;0,10-((J2+K2)/2),0)</f>
        <v>5</v>
      </c>
      <c r="P2" s="4">
        <v>0</v>
      </c>
      <c r="Q2" s="2">
        <f t="shared" ref="Q2:Q8" si="3">L2+M2+N2+O2-P2</f>
        <v>13.5</v>
      </c>
    </row>
    <row r="3" spans="1:17" x14ac:dyDescent="0.2">
      <c r="A3">
        <v>13</v>
      </c>
      <c r="B3" t="s">
        <v>23</v>
      </c>
      <c r="C3" t="s">
        <v>23</v>
      </c>
      <c r="D3" t="s">
        <v>16</v>
      </c>
      <c r="E3" t="s">
        <v>17</v>
      </c>
      <c r="F3" s="2">
        <v>0.2</v>
      </c>
      <c r="G3" s="2">
        <v>1.7</v>
      </c>
      <c r="H3" s="2">
        <v>4.2</v>
      </c>
      <c r="I3" s="2">
        <v>4.2</v>
      </c>
      <c r="J3" s="2">
        <v>4.8</v>
      </c>
      <c r="K3" s="2">
        <v>4.8</v>
      </c>
      <c r="L3" s="2">
        <f t="shared" si="0"/>
        <v>0.2</v>
      </c>
      <c r="M3" s="2">
        <f t="shared" si="0"/>
        <v>1.7</v>
      </c>
      <c r="N3" s="2">
        <f t="shared" si="1"/>
        <v>5.8</v>
      </c>
      <c r="O3" s="2">
        <f t="shared" si="2"/>
        <v>5.2</v>
      </c>
      <c r="P3" s="4">
        <v>0</v>
      </c>
      <c r="Q3" s="2">
        <f t="shared" si="3"/>
        <v>12.899999999999999</v>
      </c>
    </row>
    <row r="4" spans="1:17" x14ac:dyDescent="0.2">
      <c r="A4">
        <v>1</v>
      </c>
      <c r="B4" t="s">
        <v>14</v>
      </c>
      <c r="C4" t="s">
        <v>14</v>
      </c>
      <c r="D4" t="s">
        <v>16</v>
      </c>
      <c r="E4" t="s">
        <v>17</v>
      </c>
      <c r="F4" s="2">
        <v>0.1</v>
      </c>
      <c r="G4" s="2">
        <v>2</v>
      </c>
      <c r="H4" s="2">
        <v>4.5999999999999996</v>
      </c>
      <c r="I4" s="2">
        <v>4.5999999999999996</v>
      </c>
      <c r="J4" s="2">
        <v>6.2</v>
      </c>
      <c r="K4" s="2">
        <v>5.7</v>
      </c>
      <c r="L4" s="2">
        <f t="shared" si="0"/>
        <v>0.1</v>
      </c>
      <c r="M4" s="2">
        <f t="shared" si="0"/>
        <v>2</v>
      </c>
      <c r="N4" s="2">
        <f t="shared" si="1"/>
        <v>5.4</v>
      </c>
      <c r="O4" s="2">
        <f t="shared" si="2"/>
        <v>4.05</v>
      </c>
      <c r="P4" s="4">
        <v>0</v>
      </c>
      <c r="Q4" s="2">
        <f t="shared" si="3"/>
        <v>11.55</v>
      </c>
    </row>
    <row r="5" spans="1:17" x14ac:dyDescent="0.2">
      <c r="A5">
        <v>11</v>
      </c>
      <c r="B5" t="s">
        <v>22</v>
      </c>
      <c r="C5" t="s">
        <v>22</v>
      </c>
      <c r="D5" t="s">
        <v>16</v>
      </c>
      <c r="E5" t="s">
        <v>17</v>
      </c>
      <c r="F5" s="2">
        <v>0.2</v>
      </c>
      <c r="G5" s="2">
        <v>1.5</v>
      </c>
      <c r="H5" s="2">
        <v>5.4</v>
      </c>
      <c r="I5" s="2">
        <v>5.4</v>
      </c>
      <c r="J5" s="2">
        <v>5</v>
      </c>
      <c r="K5" s="2">
        <v>5.2</v>
      </c>
      <c r="L5" s="2">
        <f t="shared" si="0"/>
        <v>0.2</v>
      </c>
      <c r="M5" s="2">
        <f t="shared" si="0"/>
        <v>1.5</v>
      </c>
      <c r="N5" s="2">
        <f t="shared" si="1"/>
        <v>4.5999999999999996</v>
      </c>
      <c r="O5" s="2">
        <f t="shared" si="2"/>
        <v>4.9000000000000004</v>
      </c>
      <c r="P5" s="4">
        <v>0</v>
      </c>
      <c r="Q5" s="2">
        <f t="shared" si="3"/>
        <v>11.2</v>
      </c>
    </row>
    <row r="6" spans="1:17" x14ac:dyDescent="0.2">
      <c r="A6">
        <v>3</v>
      </c>
      <c r="B6" t="s">
        <v>18</v>
      </c>
      <c r="C6" t="s">
        <v>18</v>
      </c>
      <c r="D6" t="s">
        <v>16</v>
      </c>
      <c r="E6" t="s">
        <v>17</v>
      </c>
      <c r="F6" s="2">
        <v>0.2</v>
      </c>
      <c r="G6" s="2">
        <v>1.3</v>
      </c>
      <c r="H6" s="2">
        <v>5.0999999999999996</v>
      </c>
      <c r="I6" s="2">
        <v>5.0999999999999996</v>
      </c>
      <c r="J6" s="2">
        <v>5.8</v>
      </c>
      <c r="K6" s="2">
        <v>5.3</v>
      </c>
      <c r="L6" s="2">
        <f t="shared" si="0"/>
        <v>0.2</v>
      </c>
      <c r="M6" s="2">
        <f t="shared" si="0"/>
        <v>1.3</v>
      </c>
      <c r="N6" s="2">
        <f t="shared" si="1"/>
        <v>4.9000000000000004</v>
      </c>
      <c r="O6" s="2">
        <f t="shared" si="2"/>
        <v>4.45</v>
      </c>
      <c r="P6" s="4">
        <v>0</v>
      </c>
      <c r="Q6" s="2">
        <f t="shared" si="3"/>
        <v>10.850000000000001</v>
      </c>
    </row>
    <row r="7" spans="1:17" x14ac:dyDescent="0.2">
      <c r="A7">
        <v>9</v>
      </c>
      <c r="B7" t="s">
        <v>21</v>
      </c>
      <c r="C7" t="s">
        <v>21</v>
      </c>
      <c r="D7" t="s">
        <v>16</v>
      </c>
      <c r="E7" t="s">
        <v>17</v>
      </c>
      <c r="F7" s="2">
        <v>0.1</v>
      </c>
      <c r="G7" s="2">
        <v>1.4</v>
      </c>
      <c r="H7" s="2">
        <v>4.3</v>
      </c>
      <c r="I7" s="2">
        <v>4.3</v>
      </c>
      <c r="J7" s="2">
        <v>6.9</v>
      </c>
      <c r="K7" s="2">
        <v>7.4</v>
      </c>
      <c r="L7" s="2">
        <f t="shared" si="0"/>
        <v>0.1</v>
      </c>
      <c r="M7" s="2">
        <f t="shared" si="0"/>
        <v>1.4</v>
      </c>
      <c r="N7" s="2">
        <f t="shared" si="1"/>
        <v>5.7</v>
      </c>
      <c r="O7" s="2">
        <f t="shared" si="2"/>
        <v>2.8499999999999996</v>
      </c>
      <c r="P7" s="4">
        <v>0</v>
      </c>
      <c r="Q7" s="2">
        <f t="shared" si="3"/>
        <v>10.050000000000001</v>
      </c>
    </row>
    <row r="8" spans="1:17" x14ac:dyDescent="0.2">
      <c r="A8">
        <v>7</v>
      </c>
      <c r="B8" t="s">
        <v>104</v>
      </c>
      <c r="C8" t="s">
        <v>104</v>
      </c>
      <c r="D8" t="s">
        <v>16</v>
      </c>
      <c r="E8" t="s">
        <v>17</v>
      </c>
      <c r="F8" s="2">
        <v>0.1</v>
      </c>
      <c r="G8" s="2">
        <v>1.5</v>
      </c>
      <c r="H8" s="2">
        <v>5.4</v>
      </c>
      <c r="I8" s="2">
        <v>5.4</v>
      </c>
      <c r="J8" s="2">
        <v>6.4</v>
      </c>
      <c r="K8" s="2">
        <v>6.2</v>
      </c>
      <c r="L8" s="2">
        <f t="shared" si="0"/>
        <v>0.1</v>
      </c>
      <c r="M8" s="2">
        <f t="shared" si="0"/>
        <v>1.5</v>
      </c>
      <c r="N8" s="2">
        <f t="shared" si="1"/>
        <v>4.5999999999999996</v>
      </c>
      <c r="O8" s="2">
        <f t="shared" si="2"/>
        <v>3.6999999999999993</v>
      </c>
      <c r="P8" s="4">
        <v>0</v>
      </c>
      <c r="Q8" s="2">
        <f t="shared" si="3"/>
        <v>9.8999999999999986</v>
      </c>
    </row>
  </sheetData>
  <sortState xmlns:xlrd2="http://schemas.microsoft.com/office/spreadsheetml/2017/richdata2" ref="A2:Q8">
    <sortCondition descending="1" ref="Q2:Q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4F89-B192-A343-BF78-B33AFB9AB4A6}">
  <dimension ref="A1:Q2"/>
  <sheetViews>
    <sheetView zoomScale="142" workbookViewId="0">
      <selection activeCell="I7" sqref="I7"/>
    </sheetView>
  </sheetViews>
  <sheetFormatPr baseColWidth="10" defaultRowHeight="16" x14ac:dyDescent="0.2"/>
  <sheetData>
    <row r="1" spans="1:17" s="1" customFormat="1" x14ac:dyDescent="0.2">
      <c r="A1" s="1" t="s">
        <v>0</v>
      </c>
      <c r="B1" s="1" t="s">
        <v>1</v>
      </c>
      <c r="C1" s="1" t="s">
        <v>15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4</v>
      </c>
      <c r="M1" s="1" t="s">
        <v>5</v>
      </c>
      <c r="N1" s="1" t="s">
        <v>10</v>
      </c>
      <c r="O1" s="1" t="s">
        <v>11</v>
      </c>
      <c r="P1" s="3" t="s">
        <v>12</v>
      </c>
      <c r="Q1" s="1" t="s">
        <v>13</v>
      </c>
    </row>
    <row r="2" spans="1:17" x14ac:dyDescent="0.2">
      <c r="A2">
        <v>15</v>
      </c>
      <c r="B2" t="s">
        <v>24</v>
      </c>
      <c r="C2" t="s">
        <v>24</v>
      </c>
      <c r="D2" t="s">
        <v>25</v>
      </c>
      <c r="E2" t="s">
        <v>17</v>
      </c>
      <c r="F2" s="2">
        <v>0.4</v>
      </c>
      <c r="G2" s="2">
        <v>1.6</v>
      </c>
      <c r="H2" s="2">
        <v>4</v>
      </c>
      <c r="I2" s="2">
        <v>4</v>
      </c>
      <c r="J2" s="2">
        <v>4.2</v>
      </c>
      <c r="K2" s="2">
        <v>3.8</v>
      </c>
      <c r="L2" s="2">
        <f>F2</f>
        <v>0.4</v>
      </c>
      <c r="M2" s="2">
        <f>G2</f>
        <v>1.6</v>
      </c>
      <c r="N2" s="2">
        <f>IF(H2+I2&gt;0,10-((H2+I2)/2),0)</f>
        <v>6</v>
      </c>
      <c r="O2" s="2">
        <f>IF(J2+K2&gt;0,10-((J2+K2)/2),0)</f>
        <v>6</v>
      </c>
      <c r="P2" s="9">
        <v>0</v>
      </c>
      <c r="Q2" s="2">
        <f>L2+M2+N2+O2-P2</f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53C9-5F77-7E48-A297-C0689D247C41}">
  <dimension ref="A1:Q3"/>
  <sheetViews>
    <sheetView zoomScale="140" workbookViewId="0">
      <selection activeCell="L7" sqref="L7"/>
    </sheetView>
  </sheetViews>
  <sheetFormatPr baseColWidth="10" defaultRowHeight="16" x14ac:dyDescent="0.2"/>
  <sheetData>
    <row r="1" spans="1:17" x14ac:dyDescent="0.2">
      <c r="A1" s="6" t="s">
        <v>0</v>
      </c>
      <c r="B1" s="7" t="s">
        <v>1</v>
      </c>
      <c r="C1" s="7" t="s">
        <v>15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4</v>
      </c>
      <c r="M1" s="7" t="s">
        <v>5</v>
      </c>
      <c r="N1" s="7" t="s">
        <v>10</v>
      </c>
      <c r="O1" s="7" t="s">
        <v>11</v>
      </c>
      <c r="P1" s="8" t="s">
        <v>12</v>
      </c>
      <c r="Q1" s="7" t="s">
        <v>13</v>
      </c>
    </row>
    <row r="2" spans="1:17" x14ac:dyDescent="0.2">
      <c r="A2">
        <v>17</v>
      </c>
      <c r="B2" t="s">
        <v>26</v>
      </c>
      <c r="C2" t="s">
        <v>26</v>
      </c>
      <c r="D2" t="s">
        <v>27</v>
      </c>
      <c r="E2" t="s">
        <v>17</v>
      </c>
      <c r="F2" s="2">
        <v>0.8</v>
      </c>
      <c r="G2" s="2">
        <v>1.9</v>
      </c>
      <c r="H2" s="2">
        <v>4.2</v>
      </c>
      <c r="I2" s="2">
        <v>4.2</v>
      </c>
      <c r="J2" s="2">
        <v>4.8</v>
      </c>
      <c r="K2" s="2">
        <v>4.4000000000000004</v>
      </c>
      <c r="L2" s="2">
        <f>F2</f>
        <v>0.8</v>
      </c>
      <c r="M2" s="2">
        <f>G2</f>
        <v>1.9</v>
      </c>
      <c r="N2" s="2">
        <f>IF(H2+I2&gt;0,10-((H2+I2)/2),0)</f>
        <v>5.8</v>
      </c>
      <c r="O2" s="2">
        <f>IF(J2+K2&gt;0,10-((J2+K2)/2),0)</f>
        <v>5.4</v>
      </c>
      <c r="P2" s="9">
        <v>0</v>
      </c>
      <c r="Q2" s="2">
        <f>L2+M2+N2+O2-P2</f>
        <v>13.9</v>
      </c>
    </row>
    <row r="3" spans="1:17" x14ac:dyDescent="0.2">
      <c r="A3" s="10">
        <v>19</v>
      </c>
      <c r="B3" s="11" t="s">
        <v>24</v>
      </c>
      <c r="C3" s="11" t="s">
        <v>24</v>
      </c>
      <c r="D3" t="s">
        <v>27</v>
      </c>
      <c r="E3" t="s">
        <v>17</v>
      </c>
      <c r="F3" s="2">
        <v>0.3</v>
      </c>
      <c r="G3" s="2">
        <v>1.7</v>
      </c>
      <c r="H3" s="2">
        <v>4.8</v>
      </c>
      <c r="I3" s="2">
        <v>4.8</v>
      </c>
      <c r="J3" s="2">
        <v>5.4</v>
      </c>
      <c r="K3" s="2">
        <v>5.2</v>
      </c>
      <c r="L3" s="2">
        <f>F3</f>
        <v>0.3</v>
      </c>
      <c r="M3" s="2">
        <f>G3</f>
        <v>1.7</v>
      </c>
      <c r="N3" s="2">
        <f>IF(H3+I3&gt;0,10-((H3+I3)/2),0)</f>
        <v>5.2</v>
      </c>
      <c r="O3" s="2">
        <f>IF(J3+K3&gt;0,10-((J3+K3)/2),0)</f>
        <v>4.6999999999999993</v>
      </c>
      <c r="P3" s="9">
        <v>0</v>
      </c>
      <c r="Q3" s="2">
        <f>L3+M3+N3+O3-P3</f>
        <v>11.899999999999999</v>
      </c>
    </row>
  </sheetData>
  <sortState xmlns:xlrd2="http://schemas.microsoft.com/office/spreadsheetml/2017/richdata2" ref="A2:Q3">
    <sortCondition descending="1" ref="Q2:Q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D05C-D31D-8E41-B67E-AF3A9214D6E9}">
  <dimension ref="A1:Q8"/>
  <sheetViews>
    <sheetView zoomScale="125" workbookViewId="0">
      <selection activeCell="L15" sqref="L15"/>
    </sheetView>
  </sheetViews>
  <sheetFormatPr baseColWidth="10" defaultRowHeight="16" x14ac:dyDescent="0.2"/>
  <cols>
    <col min="16" max="16" width="10.83203125" style="5"/>
  </cols>
  <sheetData>
    <row r="1" spans="1:17" x14ac:dyDescent="0.2">
      <c r="A1" s="6" t="s">
        <v>0</v>
      </c>
      <c r="B1" s="7" t="s">
        <v>1</v>
      </c>
      <c r="C1" s="7" t="s">
        <v>15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4</v>
      </c>
      <c r="M1" s="7" t="s">
        <v>5</v>
      </c>
      <c r="N1" s="7" t="s">
        <v>10</v>
      </c>
      <c r="O1" s="7" t="s">
        <v>11</v>
      </c>
      <c r="P1" s="8" t="s">
        <v>12</v>
      </c>
      <c r="Q1" s="7" t="s">
        <v>13</v>
      </c>
    </row>
    <row r="2" spans="1:17" x14ac:dyDescent="0.2">
      <c r="A2">
        <v>33</v>
      </c>
      <c r="B2" t="s">
        <v>35</v>
      </c>
      <c r="C2" t="s">
        <v>35</v>
      </c>
      <c r="D2" t="s">
        <v>29</v>
      </c>
      <c r="E2" t="s">
        <v>17</v>
      </c>
      <c r="F2" s="2">
        <v>0.2</v>
      </c>
      <c r="G2" s="2">
        <v>1.9</v>
      </c>
      <c r="H2" s="2">
        <v>3.7</v>
      </c>
      <c r="I2" s="2">
        <v>3.7</v>
      </c>
      <c r="J2" s="2">
        <v>3.9</v>
      </c>
      <c r="K2" s="2">
        <v>3.9</v>
      </c>
      <c r="L2" s="2">
        <f t="shared" ref="L2:M8" si="0">F2</f>
        <v>0.2</v>
      </c>
      <c r="M2" s="2">
        <f t="shared" si="0"/>
        <v>1.9</v>
      </c>
      <c r="N2" s="2">
        <f t="shared" ref="N2:N8" si="1">IF(H2+I2&gt;0,10-((H2+I2)/2),0)</f>
        <v>6.3</v>
      </c>
      <c r="O2" s="2">
        <f t="shared" ref="O2:O8" si="2">IF(J2+K2&gt;0,10-((J2+K2)/2),0)</f>
        <v>6.1</v>
      </c>
      <c r="P2" s="4">
        <v>0</v>
      </c>
      <c r="Q2" s="2">
        <f t="shared" ref="Q2:Q8" si="3">L2+M2+N2+O2-P2</f>
        <v>14.5</v>
      </c>
    </row>
    <row r="3" spans="1:17" x14ac:dyDescent="0.2">
      <c r="A3">
        <v>29</v>
      </c>
      <c r="B3" t="s">
        <v>33</v>
      </c>
      <c r="C3" t="s">
        <v>33</v>
      </c>
      <c r="D3" t="s">
        <v>29</v>
      </c>
      <c r="E3" t="s">
        <v>17</v>
      </c>
      <c r="F3" s="2">
        <v>0.4</v>
      </c>
      <c r="G3" s="2">
        <v>1.8</v>
      </c>
      <c r="H3" s="2">
        <v>4.3</v>
      </c>
      <c r="I3" s="2">
        <v>4.3</v>
      </c>
      <c r="J3" s="2">
        <v>4.0999999999999996</v>
      </c>
      <c r="K3" s="2">
        <v>3.6</v>
      </c>
      <c r="L3" s="2">
        <f t="shared" si="0"/>
        <v>0.4</v>
      </c>
      <c r="M3" s="2">
        <f t="shared" si="0"/>
        <v>1.8</v>
      </c>
      <c r="N3" s="2">
        <f t="shared" si="1"/>
        <v>5.7</v>
      </c>
      <c r="O3" s="2">
        <f t="shared" si="2"/>
        <v>6.15</v>
      </c>
      <c r="P3" s="4">
        <v>0</v>
      </c>
      <c r="Q3" s="2">
        <f t="shared" si="3"/>
        <v>14.05</v>
      </c>
    </row>
    <row r="4" spans="1:17" x14ac:dyDescent="0.2">
      <c r="A4">
        <v>27</v>
      </c>
      <c r="B4" t="s">
        <v>32</v>
      </c>
      <c r="C4" t="s">
        <v>32</v>
      </c>
      <c r="D4" t="s">
        <v>29</v>
      </c>
      <c r="E4" t="s">
        <v>17</v>
      </c>
      <c r="F4" s="2">
        <v>0.4</v>
      </c>
      <c r="G4" s="2">
        <v>1.4</v>
      </c>
      <c r="H4" s="2">
        <v>3.8</v>
      </c>
      <c r="I4" s="2">
        <v>3.8</v>
      </c>
      <c r="J4" s="2">
        <v>4.5</v>
      </c>
      <c r="K4" s="2">
        <v>4</v>
      </c>
      <c r="L4" s="2">
        <f t="shared" si="0"/>
        <v>0.4</v>
      </c>
      <c r="M4" s="2">
        <f t="shared" si="0"/>
        <v>1.4</v>
      </c>
      <c r="N4" s="2">
        <f t="shared" si="1"/>
        <v>6.2</v>
      </c>
      <c r="O4" s="2">
        <f t="shared" si="2"/>
        <v>5.75</v>
      </c>
      <c r="P4" s="4">
        <v>0</v>
      </c>
      <c r="Q4" s="2">
        <f t="shared" si="3"/>
        <v>13.75</v>
      </c>
    </row>
    <row r="5" spans="1:17" x14ac:dyDescent="0.2">
      <c r="A5">
        <v>25</v>
      </c>
      <c r="B5" t="s">
        <v>31</v>
      </c>
      <c r="C5" t="s">
        <v>31</v>
      </c>
      <c r="D5" t="s">
        <v>29</v>
      </c>
      <c r="E5" t="s">
        <v>17</v>
      </c>
      <c r="F5" s="2">
        <v>0.6</v>
      </c>
      <c r="G5" s="2">
        <v>1.5</v>
      </c>
      <c r="H5" s="2">
        <v>4.8</v>
      </c>
      <c r="I5" s="2">
        <v>4.8</v>
      </c>
      <c r="J5" s="2">
        <v>4.7</v>
      </c>
      <c r="K5" s="2">
        <v>4.3</v>
      </c>
      <c r="L5" s="2">
        <f t="shared" si="0"/>
        <v>0.6</v>
      </c>
      <c r="M5" s="2">
        <f t="shared" si="0"/>
        <v>1.5</v>
      </c>
      <c r="N5" s="2">
        <f t="shared" si="1"/>
        <v>5.2</v>
      </c>
      <c r="O5" s="2">
        <f t="shared" si="2"/>
        <v>5.5</v>
      </c>
      <c r="P5" s="4">
        <v>0</v>
      </c>
      <c r="Q5" s="2">
        <f t="shared" si="3"/>
        <v>12.8</v>
      </c>
    </row>
    <row r="6" spans="1:17" x14ac:dyDescent="0.2">
      <c r="A6">
        <v>21</v>
      </c>
      <c r="B6" t="s">
        <v>28</v>
      </c>
      <c r="C6" t="s">
        <v>28</v>
      </c>
      <c r="D6" t="s">
        <v>29</v>
      </c>
      <c r="E6" t="s">
        <v>17</v>
      </c>
      <c r="F6" s="2">
        <v>0.2</v>
      </c>
      <c r="G6" s="2">
        <v>1.7</v>
      </c>
      <c r="H6" s="2">
        <v>5</v>
      </c>
      <c r="I6" s="2">
        <v>5</v>
      </c>
      <c r="J6" s="2">
        <v>5.0999999999999996</v>
      </c>
      <c r="K6" s="2">
        <v>5</v>
      </c>
      <c r="L6" s="2">
        <f t="shared" si="0"/>
        <v>0.2</v>
      </c>
      <c r="M6" s="2">
        <f t="shared" si="0"/>
        <v>1.7</v>
      </c>
      <c r="N6" s="2">
        <f t="shared" si="1"/>
        <v>5</v>
      </c>
      <c r="O6" s="2">
        <f t="shared" si="2"/>
        <v>4.95</v>
      </c>
      <c r="P6" s="4">
        <v>0</v>
      </c>
      <c r="Q6" s="2">
        <f t="shared" si="3"/>
        <v>11.850000000000001</v>
      </c>
    </row>
    <row r="7" spans="1:17" x14ac:dyDescent="0.2">
      <c r="A7">
        <v>23</v>
      </c>
      <c r="B7" t="s">
        <v>30</v>
      </c>
      <c r="C7" t="s">
        <v>30</v>
      </c>
      <c r="D7" t="s">
        <v>29</v>
      </c>
      <c r="E7" t="s">
        <v>17</v>
      </c>
      <c r="F7" s="2">
        <v>0.1</v>
      </c>
      <c r="G7" s="2">
        <v>1.5</v>
      </c>
      <c r="H7" s="2">
        <v>5.4</v>
      </c>
      <c r="I7" s="2">
        <v>5.4</v>
      </c>
      <c r="J7" s="2">
        <v>4.8</v>
      </c>
      <c r="K7" s="2">
        <v>4.5999999999999996</v>
      </c>
      <c r="L7" s="2">
        <f t="shared" si="0"/>
        <v>0.1</v>
      </c>
      <c r="M7" s="2">
        <f t="shared" si="0"/>
        <v>1.5</v>
      </c>
      <c r="N7" s="2">
        <f t="shared" si="1"/>
        <v>4.5999999999999996</v>
      </c>
      <c r="O7" s="2">
        <f t="shared" si="2"/>
        <v>5.3000000000000007</v>
      </c>
      <c r="P7" s="4">
        <v>0</v>
      </c>
      <c r="Q7" s="2">
        <f t="shared" si="3"/>
        <v>11.5</v>
      </c>
    </row>
    <row r="8" spans="1:17" x14ac:dyDescent="0.2">
      <c r="A8" s="12">
        <v>31</v>
      </c>
      <c r="B8" s="12" t="s">
        <v>34</v>
      </c>
      <c r="C8" s="12" t="s">
        <v>34</v>
      </c>
      <c r="D8" s="12" t="s">
        <v>29</v>
      </c>
      <c r="E8" s="12" t="s">
        <v>17</v>
      </c>
      <c r="F8" s="13"/>
      <c r="G8" s="13"/>
      <c r="H8" s="13"/>
      <c r="I8" s="13"/>
      <c r="J8" s="13"/>
      <c r="K8" s="13"/>
      <c r="L8" s="13">
        <f t="shared" si="0"/>
        <v>0</v>
      </c>
      <c r="M8" s="13">
        <f t="shared" si="0"/>
        <v>0</v>
      </c>
      <c r="N8" s="13">
        <f t="shared" si="1"/>
        <v>0</v>
      </c>
      <c r="O8" s="13">
        <f t="shared" si="2"/>
        <v>0</v>
      </c>
      <c r="P8" s="14">
        <v>0</v>
      </c>
      <c r="Q8" s="13">
        <f t="shared" si="3"/>
        <v>0</v>
      </c>
    </row>
  </sheetData>
  <sortState xmlns:xlrd2="http://schemas.microsoft.com/office/spreadsheetml/2017/richdata2" ref="A2:Q8">
    <sortCondition descending="1" ref="Q2:Q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0770D-98FD-2646-8FAD-E96C1917426F}">
  <dimension ref="A1:Q7"/>
  <sheetViews>
    <sheetView zoomScale="150" workbookViewId="0">
      <selection activeCell="J15" sqref="J15"/>
    </sheetView>
  </sheetViews>
  <sheetFormatPr baseColWidth="10" defaultRowHeight="16" x14ac:dyDescent="0.2"/>
  <cols>
    <col min="16" max="16" width="10.83203125" style="5"/>
  </cols>
  <sheetData>
    <row r="1" spans="1:17" x14ac:dyDescent="0.2">
      <c r="A1" s="6" t="s">
        <v>0</v>
      </c>
      <c r="B1" s="7" t="s">
        <v>1</v>
      </c>
      <c r="C1" s="7" t="s">
        <v>15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4</v>
      </c>
      <c r="M1" s="7" t="s">
        <v>5</v>
      </c>
      <c r="N1" s="7" t="s">
        <v>10</v>
      </c>
      <c r="O1" s="7" t="s">
        <v>11</v>
      </c>
      <c r="P1" s="8" t="s">
        <v>12</v>
      </c>
      <c r="Q1" s="7" t="s">
        <v>13</v>
      </c>
    </row>
    <row r="2" spans="1:17" x14ac:dyDescent="0.2">
      <c r="A2">
        <v>37</v>
      </c>
      <c r="B2" t="s">
        <v>39</v>
      </c>
      <c r="C2" t="s">
        <v>39</v>
      </c>
      <c r="D2" t="s">
        <v>38</v>
      </c>
      <c r="E2" t="s">
        <v>17</v>
      </c>
      <c r="F2" s="2">
        <v>0.8</v>
      </c>
      <c r="G2" s="2">
        <v>1.6</v>
      </c>
      <c r="H2" s="2">
        <v>3.5</v>
      </c>
      <c r="I2" s="2">
        <v>3.5</v>
      </c>
      <c r="J2" s="2">
        <v>3.4</v>
      </c>
      <c r="K2" s="2">
        <v>3</v>
      </c>
      <c r="L2" s="2">
        <f t="shared" ref="L2:M7" si="0">F2</f>
        <v>0.8</v>
      </c>
      <c r="M2" s="2">
        <f t="shared" si="0"/>
        <v>1.6</v>
      </c>
      <c r="N2" s="2">
        <f t="shared" ref="N2:N7" si="1">IF(H2+I2&gt;0,10-((H2+I2)/2),0)</f>
        <v>6.5</v>
      </c>
      <c r="O2" s="2">
        <f t="shared" ref="O2:O7" si="2">IF(J2+K2&gt;0,10-((J2+K2)/2),0)</f>
        <v>6.8</v>
      </c>
      <c r="P2" s="4">
        <v>0</v>
      </c>
      <c r="Q2" s="2">
        <f t="shared" ref="Q2:Q7" si="3">L2+M2+N2+O2-P2</f>
        <v>15.7</v>
      </c>
    </row>
    <row r="3" spans="1:17" x14ac:dyDescent="0.2">
      <c r="A3">
        <v>39</v>
      </c>
      <c r="B3" t="s">
        <v>40</v>
      </c>
      <c r="C3" t="s">
        <v>40</v>
      </c>
      <c r="D3" t="s">
        <v>38</v>
      </c>
      <c r="E3" t="s">
        <v>17</v>
      </c>
      <c r="F3" s="2">
        <v>0.4</v>
      </c>
      <c r="G3" s="2">
        <v>1.5</v>
      </c>
      <c r="H3" s="2">
        <v>3.8</v>
      </c>
      <c r="I3" s="2">
        <v>3.8</v>
      </c>
      <c r="J3" s="2">
        <v>4.2</v>
      </c>
      <c r="K3" s="2">
        <v>4</v>
      </c>
      <c r="L3" s="2">
        <f t="shared" si="0"/>
        <v>0.4</v>
      </c>
      <c r="M3" s="2">
        <f t="shared" si="0"/>
        <v>1.5</v>
      </c>
      <c r="N3" s="2">
        <f t="shared" si="1"/>
        <v>6.2</v>
      </c>
      <c r="O3" s="2">
        <f t="shared" si="2"/>
        <v>5.9</v>
      </c>
      <c r="P3" s="4">
        <v>0</v>
      </c>
      <c r="Q3" s="2">
        <f t="shared" si="3"/>
        <v>14</v>
      </c>
    </row>
    <row r="4" spans="1:17" x14ac:dyDescent="0.2">
      <c r="A4">
        <v>45</v>
      </c>
      <c r="B4" t="s">
        <v>42</v>
      </c>
      <c r="C4" t="s">
        <v>42</v>
      </c>
      <c r="D4" t="s">
        <v>38</v>
      </c>
      <c r="E4" t="s">
        <v>17</v>
      </c>
      <c r="F4" s="2">
        <v>0.2</v>
      </c>
      <c r="G4" s="2">
        <v>1.6</v>
      </c>
      <c r="H4" s="2">
        <v>3.9</v>
      </c>
      <c r="I4" s="2">
        <v>3.9</v>
      </c>
      <c r="J4" s="2">
        <v>4</v>
      </c>
      <c r="K4" s="2">
        <v>4.2</v>
      </c>
      <c r="L4" s="2">
        <f t="shared" si="0"/>
        <v>0.2</v>
      </c>
      <c r="M4" s="2">
        <f t="shared" si="0"/>
        <v>1.6</v>
      </c>
      <c r="N4" s="2">
        <f t="shared" si="1"/>
        <v>6.1</v>
      </c>
      <c r="O4" s="2">
        <f t="shared" si="2"/>
        <v>5.9</v>
      </c>
      <c r="P4" s="4">
        <v>0</v>
      </c>
      <c r="Q4" s="2">
        <f t="shared" si="3"/>
        <v>13.8</v>
      </c>
    </row>
    <row r="5" spans="1:17" x14ac:dyDescent="0.2">
      <c r="A5">
        <v>41</v>
      </c>
      <c r="B5" t="s">
        <v>41</v>
      </c>
      <c r="C5" t="s">
        <v>41</v>
      </c>
      <c r="D5" t="s">
        <v>38</v>
      </c>
      <c r="E5" t="s">
        <v>17</v>
      </c>
      <c r="F5" s="2">
        <v>0.2</v>
      </c>
      <c r="G5" s="2">
        <v>1.6</v>
      </c>
      <c r="H5" s="2">
        <v>4.7</v>
      </c>
      <c r="I5" s="2">
        <v>4.7</v>
      </c>
      <c r="J5" s="2">
        <v>4.8</v>
      </c>
      <c r="K5" s="2">
        <v>4.4000000000000004</v>
      </c>
      <c r="L5" s="2">
        <f t="shared" si="0"/>
        <v>0.2</v>
      </c>
      <c r="M5" s="2">
        <f t="shared" si="0"/>
        <v>1.6</v>
      </c>
      <c r="N5" s="2">
        <f t="shared" si="1"/>
        <v>5.3</v>
      </c>
      <c r="O5" s="2">
        <f t="shared" si="2"/>
        <v>5.4</v>
      </c>
      <c r="P5" s="4">
        <v>0</v>
      </c>
      <c r="Q5" s="2">
        <f t="shared" si="3"/>
        <v>12.5</v>
      </c>
    </row>
    <row r="6" spans="1:17" x14ac:dyDescent="0.2">
      <c r="A6">
        <v>35</v>
      </c>
      <c r="B6" t="s">
        <v>36</v>
      </c>
      <c r="C6" t="s">
        <v>37</v>
      </c>
      <c r="D6" t="s">
        <v>38</v>
      </c>
      <c r="E6" t="s">
        <v>17</v>
      </c>
      <c r="F6" s="2">
        <v>0.3</v>
      </c>
      <c r="G6" s="2">
        <v>1.8</v>
      </c>
      <c r="H6" s="2">
        <v>4.7</v>
      </c>
      <c r="I6" s="2">
        <v>4.7</v>
      </c>
      <c r="J6" s="2">
        <v>5.5</v>
      </c>
      <c r="K6" s="2">
        <v>6</v>
      </c>
      <c r="L6" s="2">
        <f t="shared" si="0"/>
        <v>0.3</v>
      </c>
      <c r="M6" s="2">
        <f t="shared" si="0"/>
        <v>1.8</v>
      </c>
      <c r="N6" s="2">
        <f t="shared" si="1"/>
        <v>5.3</v>
      </c>
      <c r="O6" s="2">
        <f t="shared" si="2"/>
        <v>4.25</v>
      </c>
      <c r="P6" s="4">
        <v>0</v>
      </c>
      <c r="Q6" s="2">
        <f t="shared" si="3"/>
        <v>11.65</v>
      </c>
    </row>
    <row r="7" spans="1:17" x14ac:dyDescent="0.2">
      <c r="A7">
        <v>43</v>
      </c>
      <c r="B7" t="s">
        <v>33</v>
      </c>
      <c r="C7" t="s">
        <v>33</v>
      </c>
      <c r="D7" t="s">
        <v>38</v>
      </c>
      <c r="E7" t="s">
        <v>17</v>
      </c>
      <c r="F7" s="2">
        <v>0.2</v>
      </c>
      <c r="G7" s="2">
        <v>1.6</v>
      </c>
      <c r="H7" s="2">
        <v>4.8</v>
      </c>
      <c r="I7" s="2">
        <v>4.8</v>
      </c>
      <c r="J7" s="2">
        <v>6.1</v>
      </c>
      <c r="K7" s="2">
        <v>6.1</v>
      </c>
      <c r="L7" s="2">
        <f t="shared" si="0"/>
        <v>0.2</v>
      </c>
      <c r="M7" s="2">
        <f t="shared" si="0"/>
        <v>1.6</v>
      </c>
      <c r="N7" s="2">
        <f t="shared" si="1"/>
        <v>5.2</v>
      </c>
      <c r="O7" s="2">
        <f t="shared" si="2"/>
        <v>3.9000000000000004</v>
      </c>
      <c r="P7" s="4">
        <v>0</v>
      </c>
      <c r="Q7" s="2">
        <f t="shared" si="3"/>
        <v>10.9</v>
      </c>
    </row>
  </sheetData>
  <sortState xmlns:xlrd2="http://schemas.microsoft.com/office/spreadsheetml/2017/richdata2" ref="A2:Q7">
    <sortCondition descending="1" ref="Q2:Q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D509-6C2B-D44F-9491-F8F1D3CA701E}">
  <dimension ref="A1:Q9"/>
  <sheetViews>
    <sheetView zoomScale="143" workbookViewId="0">
      <selection activeCell="J15" sqref="J15"/>
    </sheetView>
  </sheetViews>
  <sheetFormatPr baseColWidth="10" defaultRowHeight="16" x14ac:dyDescent="0.2"/>
  <cols>
    <col min="16" max="16" width="10.83203125" style="5"/>
  </cols>
  <sheetData>
    <row r="1" spans="1:17" x14ac:dyDescent="0.2">
      <c r="A1" s="6" t="s">
        <v>0</v>
      </c>
      <c r="B1" s="7" t="s">
        <v>1</v>
      </c>
      <c r="C1" s="7" t="s">
        <v>15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4</v>
      </c>
      <c r="M1" s="7" t="s">
        <v>5</v>
      </c>
      <c r="N1" s="7" t="s">
        <v>10</v>
      </c>
      <c r="O1" s="7" t="s">
        <v>11</v>
      </c>
      <c r="P1" s="8" t="s">
        <v>12</v>
      </c>
      <c r="Q1" s="7" t="s">
        <v>13</v>
      </c>
    </row>
    <row r="2" spans="1:17" x14ac:dyDescent="0.2">
      <c r="A2">
        <v>49</v>
      </c>
      <c r="B2" t="s">
        <v>44</v>
      </c>
      <c r="C2" t="s">
        <v>44</v>
      </c>
      <c r="D2" t="s">
        <v>43</v>
      </c>
      <c r="E2" t="s">
        <v>17</v>
      </c>
      <c r="F2" s="2">
        <v>0.4</v>
      </c>
      <c r="G2" s="2">
        <v>1.8</v>
      </c>
      <c r="H2" s="2">
        <v>4</v>
      </c>
      <c r="I2" s="2">
        <v>4</v>
      </c>
      <c r="J2" s="2">
        <v>3.8</v>
      </c>
      <c r="K2" s="2">
        <v>3.5</v>
      </c>
      <c r="L2" s="2">
        <f t="shared" ref="L2:M9" si="0">F2</f>
        <v>0.4</v>
      </c>
      <c r="M2" s="2">
        <f t="shared" si="0"/>
        <v>1.8</v>
      </c>
      <c r="N2" s="2">
        <f t="shared" ref="N2:N9" si="1">IF(H2+I2&gt;0,10-((H2+I2)/2),0)</f>
        <v>6</v>
      </c>
      <c r="O2" s="2">
        <f t="shared" ref="O2:O9" si="2">IF(J2+K2&gt;0,10-((J2+K2)/2),0)</f>
        <v>6.35</v>
      </c>
      <c r="P2" s="4">
        <v>0</v>
      </c>
      <c r="Q2" s="2">
        <f t="shared" ref="Q2:Q9" si="3">L2+M2+N2+O2-P2</f>
        <v>14.549999999999999</v>
      </c>
    </row>
    <row r="3" spans="1:17" x14ac:dyDescent="0.2">
      <c r="A3">
        <v>47</v>
      </c>
      <c r="B3" t="s">
        <v>105</v>
      </c>
      <c r="C3" t="s">
        <v>105</v>
      </c>
      <c r="D3" t="s">
        <v>43</v>
      </c>
      <c r="E3" t="s">
        <v>17</v>
      </c>
      <c r="F3" s="2">
        <v>0.3</v>
      </c>
      <c r="G3" s="2">
        <v>1.8</v>
      </c>
      <c r="H3" s="2">
        <v>3.6</v>
      </c>
      <c r="I3" s="2">
        <v>3.6</v>
      </c>
      <c r="J3" s="2">
        <v>4</v>
      </c>
      <c r="K3" s="2">
        <v>4</v>
      </c>
      <c r="L3" s="2">
        <f t="shared" si="0"/>
        <v>0.3</v>
      </c>
      <c r="M3" s="2">
        <f t="shared" si="0"/>
        <v>1.8</v>
      </c>
      <c r="N3" s="2">
        <f t="shared" si="1"/>
        <v>6.4</v>
      </c>
      <c r="O3" s="2">
        <f t="shared" si="2"/>
        <v>6</v>
      </c>
      <c r="P3" s="4">
        <v>0</v>
      </c>
      <c r="Q3" s="2">
        <f t="shared" si="3"/>
        <v>14.5</v>
      </c>
    </row>
    <row r="4" spans="1:17" x14ac:dyDescent="0.2">
      <c r="A4">
        <v>53</v>
      </c>
      <c r="B4" t="s">
        <v>45</v>
      </c>
      <c r="C4" t="s">
        <v>45</v>
      </c>
      <c r="D4" t="s">
        <v>43</v>
      </c>
      <c r="E4" t="s">
        <v>17</v>
      </c>
      <c r="F4" s="2">
        <v>0.3</v>
      </c>
      <c r="G4" s="2">
        <v>2</v>
      </c>
      <c r="H4" s="2">
        <v>4.8</v>
      </c>
      <c r="I4" s="2">
        <v>4.8</v>
      </c>
      <c r="J4" s="2">
        <v>5.2</v>
      </c>
      <c r="K4" s="2">
        <v>4.8</v>
      </c>
      <c r="L4" s="2">
        <f t="shared" si="0"/>
        <v>0.3</v>
      </c>
      <c r="M4" s="2">
        <f t="shared" si="0"/>
        <v>2</v>
      </c>
      <c r="N4" s="2">
        <f t="shared" si="1"/>
        <v>5.2</v>
      </c>
      <c r="O4" s="2">
        <f t="shared" si="2"/>
        <v>5</v>
      </c>
      <c r="P4" s="4">
        <v>0</v>
      </c>
      <c r="Q4" s="2">
        <f t="shared" si="3"/>
        <v>12.5</v>
      </c>
    </row>
    <row r="5" spans="1:17" x14ac:dyDescent="0.2">
      <c r="A5">
        <v>51</v>
      </c>
      <c r="B5" t="s">
        <v>35</v>
      </c>
      <c r="C5" t="s">
        <v>35</v>
      </c>
      <c r="D5" t="s">
        <v>43</v>
      </c>
      <c r="E5" t="s">
        <v>17</v>
      </c>
      <c r="F5" s="2">
        <v>0.2</v>
      </c>
      <c r="G5" s="2">
        <v>1.8</v>
      </c>
      <c r="H5" s="2">
        <v>5.4</v>
      </c>
      <c r="I5" s="2">
        <v>5.4</v>
      </c>
      <c r="J5" s="2">
        <v>4.5999999999999996</v>
      </c>
      <c r="K5" s="2">
        <v>5.0999999999999996</v>
      </c>
      <c r="L5" s="2">
        <f t="shared" si="0"/>
        <v>0.2</v>
      </c>
      <c r="M5" s="2">
        <f t="shared" si="0"/>
        <v>1.8</v>
      </c>
      <c r="N5" s="2">
        <f t="shared" si="1"/>
        <v>4.5999999999999996</v>
      </c>
      <c r="O5" s="2">
        <f t="shared" si="2"/>
        <v>5.15</v>
      </c>
      <c r="P5" s="4">
        <v>0</v>
      </c>
      <c r="Q5" s="2">
        <f t="shared" si="3"/>
        <v>11.75</v>
      </c>
    </row>
    <row r="6" spans="1:17" x14ac:dyDescent="0.2">
      <c r="A6">
        <v>55</v>
      </c>
      <c r="B6" t="s">
        <v>46</v>
      </c>
      <c r="C6" t="s">
        <v>46</v>
      </c>
      <c r="D6" t="s">
        <v>43</v>
      </c>
      <c r="E6" t="s">
        <v>17</v>
      </c>
      <c r="F6" s="2">
        <v>0.1</v>
      </c>
      <c r="G6" s="2">
        <v>0.6</v>
      </c>
      <c r="H6" s="2">
        <v>5.0999999999999996</v>
      </c>
      <c r="I6" s="2">
        <v>5.0999999999999996</v>
      </c>
      <c r="J6" s="2">
        <v>4.8</v>
      </c>
      <c r="K6" s="2">
        <v>4.5</v>
      </c>
      <c r="L6" s="2">
        <f t="shared" si="0"/>
        <v>0.1</v>
      </c>
      <c r="M6" s="2">
        <f t="shared" si="0"/>
        <v>0.6</v>
      </c>
      <c r="N6" s="2">
        <f t="shared" si="1"/>
        <v>4.9000000000000004</v>
      </c>
      <c r="O6" s="2">
        <f t="shared" si="2"/>
        <v>5.35</v>
      </c>
      <c r="P6" s="4">
        <v>0</v>
      </c>
      <c r="Q6" s="2">
        <f t="shared" si="3"/>
        <v>10.95</v>
      </c>
    </row>
    <row r="7" spans="1:17" x14ac:dyDescent="0.2">
      <c r="A7">
        <v>57</v>
      </c>
      <c r="B7" t="s">
        <v>14</v>
      </c>
      <c r="C7" t="s">
        <v>14</v>
      </c>
      <c r="D7" t="s">
        <v>43</v>
      </c>
      <c r="E7" t="s">
        <v>17</v>
      </c>
      <c r="F7" s="2">
        <v>0.2</v>
      </c>
      <c r="G7" s="2">
        <v>1.8</v>
      </c>
      <c r="H7" s="2">
        <v>5.5</v>
      </c>
      <c r="I7" s="2">
        <v>5.5</v>
      </c>
      <c r="J7" s="2">
        <v>5.9</v>
      </c>
      <c r="K7" s="2">
        <v>5.4</v>
      </c>
      <c r="L7" s="2">
        <f t="shared" si="0"/>
        <v>0.2</v>
      </c>
      <c r="M7" s="2">
        <f t="shared" si="0"/>
        <v>1.8</v>
      </c>
      <c r="N7" s="2">
        <f t="shared" si="1"/>
        <v>4.5</v>
      </c>
      <c r="O7" s="2">
        <f t="shared" si="2"/>
        <v>4.3499999999999996</v>
      </c>
      <c r="P7" s="4">
        <v>0</v>
      </c>
      <c r="Q7" s="2">
        <f t="shared" si="3"/>
        <v>10.85</v>
      </c>
    </row>
    <row r="8" spans="1:17" x14ac:dyDescent="0.2">
      <c r="A8">
        <v>59</v>
      </c>
      <c r="B8" t="s">
        <v>47</v>
      </c>
      <c r="C8" t="s">
        <v>47</v>
      </c>
      <c r="D8" t="s">
        <v>43</v>
      </c>
      <c r="E8" t="s">
        <v>17</v>
      </c>
      <c r="F8" s="2">
        <v>0.3</v>
      </c>
      <c r="G8" s="2">
        <v>1.4</v>
      </c>
      <c r="H8" s="2">
        <v>5.7</v>
      </c>
      <c r="I8" s="2">
        <v>5.7</v>
      </c>
      <c r="J8" s="2">
        <v>5.2</v>
      </c>
      <c r="K8" s="2">
        <v>5.6</v>
      </c>
      <c r="L8" s="2">
        <f t="shared" si="0"/>
        <v>0.3</v>
      </c>
      <c r="M8" s="2">
        <f t="shared" si="0"/>
        <v>1.4</v>
      </c>
      <c r="N8" s="2">
        <f t="shared" si="1"/>
        <v>4.3</v>
      </c>
      <c r="O8" s="2">
        <f t="shared" si="2"/>
        <v>4.5999999999999996</v>
      </c>
      <c r="P8" s="4">
        <v>0</v>
      </c>
      <c r="Q8" s="2">
        <f t="shared" si="3"/>
        <v>10.6</v>
      </c>
    </row>
    <row r="9" spans="1:17" x14ac:dyDescent="0.2">
      <c r="A9">
        <v>61</v>
      </c>
      <c r="B9" t="s">
        <v>21</v>
      </c>
      <c r="C9" t="s">
        <v>21</v>
      </c>
      <c r="D9" t="s">
        <v>43</v>
      </c>
      <c r="E9" t="s">
        <v>17</v>
      </c>
      <c r="F9" s="2">
        <v>0.1</v>
      </c>
      <c r="G9" s="2">
        <v>1.8</v>
      </c>
      <c r="H9" s="2">
        <v>6.2</v>
      </c>
      <c r="I9" s="2">
        <v>6.2</v>
      </c>
      <c r="J9" s="2">
        <v>5.9</v>
      </c>
      <c r="K9" s="2">
        <v>6.3</v>
      </c>
      <c r="L9" s="2">
        <f t="shared" si="0"/>
        <v>0.1</v>
      </c>
      <c r="M9" s="2">
        <f t="shared" si="0"/>
        <v>1.8</v>
      </c>
      <c r="N9" s="2">
        <f t="shared" si="1"/>
        <v>3.8</v>
      </c>
      <c r="O9" s="2">
        <f t="shared" si="2"/>
        <v>3.9000000000000004</v>
      </c>
      <c r="P9" s="4">
        <v>0</v>
      </c>
      <c r="Q9" s="2">
        <f t="shared" si="3"/>
        <v>9.6000000000000014</v>
      </c>
    </row>
  </sheetData>
  <sortState xmlns:xlrd2="http://schemas.microsoft.com/office/spreadsheetml/2017/richdata2" ref="A2:Q9">
    <sortCondition descending="1" ref="Q2:Q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84E2-4DA2-C54E-B608-892A1A5AB844}">
  <dimension ref="A1:Q16"/>
  <sheetViews>
    <sheetView zoomScale="125" workbookViewId="0">
      <selection activeCell="Q27" sqref="Q27"/>
    </sheetView>
  </sheetViews>
  <sheetFormatPr baseColWidth="10" defaultRowHeight="16" x14ac:dyDescent="0.2"/>
  <cols>
    <col min="16" max="16" width="10.83203125" style="5"/>
  </cols>
  <sheetData>
    <row r="1" spans="1:17" x14ac:dyDescent="0.2">
      <c r="A1" s="6" t="s">
        <v>0</v>
      </c>
      <c r="B1" s="7" t="s">
        <v>1</v>
      </c>
      <c r="C1" s="7" t="s">
        <v>15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4</v>
      </c>
      <c r="M1" s="7" t="s">
        <v>5</v>
      </c>
      <c r="N1" s="7" t="s">
        <v>10</v>
      </c>
      <c r="O1" s="7" t="s">
        <v>11</v>
      </c>
      <c r="P1" s="8" t="s">
        <v>12</v>
      </c>
      <c r="Q1" s="7" t="s">
        <v>13</v>
      </c>
    </row>
    <row r="2" spans="1:17" x14ac:dyDescent="0.2">
      <c r="A2">
        <v>67</v>
      </c>
      <c r="B2" t="s">
        <v>55</v>
      </c>
      <c r="C2" t="s">
        <v>56</v>
      </c>
      <c r="D2" t="s">
        <v>50</v>
      </c>
      <c r="E2" t="s">
        <v>17</v>
      </c>
      <c r="F2" s="2">
        <v>0.7</v>
      </c>
      <c r="G2" s="2">
        <v>0</v>
      </c>
      <c r="H2" s="2">
        <v>3.4</v>
      </c>
      <c r="I2" s="2">
        <v>3.4</v>
      </c>
      <c r="J2" s="2">
        <v>3.2</v>
      </c>
      <c r="K2" s="2">
        <v>3</v>
      </c>
      <c r="L2" s="2">
        <f t="shared" ref="L2:L16" si="0">F2</f>
        <v>0.7</v>
      </c>
      <c r="M2" s="2">
        <f t="shared" ref="M2:M16" si="1">G2</f>
        <v>0</v>
      </c>
      <c r="N2" s="2">
        <f t="shared" ref="N2:N16" si="2">IF(H2+I2&gt;0,10-((H2+I2)/2),0)</f>
        <v>6.6</v>
      </c>
      <c r="O2" s="2">
        <f t="shared" ref="O2:O16" si="3">IF(J2+K2&gt;0,10-((J2+K2)/2),0)</f>
        <v>6.9</v>
      </c>
      <c r="P2" s="4">
        <v>0</v>
      </c>
      <c r="Q2" s="2">
        <f t="shared" ref="Q2:Q16" si="4">L2+M2+N2+O2-P2</f>
        <v>14.2</v>
      </c>
    </row>
    <row r="3" spans="1:17" x14ac:dyDescent="0.2">
      <c r="A3">
        <v>71</v>
      </c>
      <c r="B3" t="s">
        <v>58</v>
      </c>
      <c r="C3" t="s">
        <v>59</v>
      </c>
      <c r="D3" t="s">
        <v>50</v>
      </c>
      <c r="E3" t="s">
        <v>17</v>
      </c>
      <c r="F3" s="2">
        <v>0.9</v>
      </c>
      <c r="G3" s="2">
        <v>0</v>
      </c>
      <c r="H3" s="2">
        <v>3.6</v>
      </c>
      <c r="I3" s="2">
        <v>3.6</v>
      </c>
      <c r="J3" s="2">
        <v>3.5</v>
      </c>
      <c r="K3" s="2">
        <v>3</v>
      </c>
      <c r="L3" s="2">
        <f t="shared" si="0"/>
        <v>0.9</v>
      </c>
      <c r="M3" s="2">
        <f t="shared" si="1"/>
        <v>0</v>
      </c>
      <c r="N3" s="2">
        <f t="shared" si="2"/>
        <v>6.4</v>
      </c>
      <c r="O3" s="2">
        <f t="shared" si="3"/>
        <v>6.75</v>
      </c>
      <c r="P3" s="4">
        <v>0</v>
      </c>
      <c r="Q3" s="2">
        <f t="shared" si="4"/>
        <v>14.05</v>
      </c>
    </row>
    <row r="4" spans="1:17" x14ac:dyDescent="0.2">
      <c r="A4">
        <v>63</v>
      </c>
      <c r="B4" t="s">
        <v>51</v>
      </c>
      <c r="C4" t="s">
        <v>52</v>
      </c>
      <c r="D4" t="s">
        <v>50</v>
      </c>
      <c r="E4" t="s">
        <v>17</v>
      </c>
      <c r="F4" s="2">
        <v>0.9</v>
      </c>
      <c r="G4" s="2">
        <v>0</v>
      </c>
      <c r="H4" s="2">
        <v>3.9</v>
      </c>
      <c r="I4" s="2">
        <v>3.9</v>
      </c>
      <c r="J4" s="2">
        <v>3.6</v>
      </c>
      <c r="K4" s="2">
        <v>3.1</v>
      </c>
      <c r="L4" s="2">
        <f t="shared" si="0"/>
        <v>0.9</v>
      </c>
      <c r="M4" s="2">
        <f t="shared" si="1"/>
        <v>0</v>
      </c>
      <c r="N4" s="2">
        <f t="shared" si="2"/>
        <v>6.1</v>
      </c>
      <c r="O4" s="2">
        <f t="shared" si="3"/>
        <v>6.65</v>
      </c>
      <c r="P4" s="4">
        <v>0</v>
      </c>
      <c r="Q4" s="2">
        <f t="shared" si="4"/>
        <v>13.65</v>
      </c>
    </row>
    <row r="5" spans="1:17" x14ac:dyDescent="0.2">
      <c r="A5">
        <v>79</v>
      </c>
      <c r="B5" t="s">
        <v>66</v>
      </c>
      <c r="C5" t="s">
        <v>67</v>
      </c>
      <c r="D5" t="s">
        <v>50</v>
      </c>
      <c r="E5" t="s">
        <v>17</v>
      </c>
      <c r="F5" s="2">
        <v>0.7</v>
      </c>
      <c r="G5" s="2">
        <v>0</v>
      </c>
      <c r="H5" s="2">
        <v>4.3</v>
      </c>
      <c r="I5" s="2">
        <v>4.3</v>
      </c>
      <c r="J5" s="2">
        <v>3</v>
      </c>
      <c r="K5" s="2">
        <v>2.8</v>
      </c>
      <c r="L5" s="2">
        <f t="shared" si="0"/>
        <v>0.7</v>
      </c>
      <c r="M5" s="2">
        <f t="shared" si="1"/>
        <v>0</v>
      </c>
      <c r="N5" s="2">
        <f t="shared" si="2"/>
        <v>5.7</v>
      </c>
      <c r="O5" s="2">
        <f t="shared" si="3"/>
        <v>7.1</v>
      </c>
      <c r="P5" s="4">
        <v>0</v>
      </c>
      <c r="Q5" s="2">
        <f t="shared" si="4"/>
        <v>13.5</v>
      </c>
    </row>
    <row r="6" spans="1:17" x14ac:dyDescent="0.2">
      <c r="A6">
        <v>85</v>
      </c>
      <c r="B6" t="s">
        <v>71</v>
      </c>
      <c r="C6" t="s">
        <v>32</v>
      </c>
      <c r="D6" t="s">
        <v>50</v>
      </c>
      <c r="E6" t="s">
        <v>17</v>
      </c>
      <c r="F6" s="2">
        <v>1.2</v>
      </c>
      <c r="G6" s="2">
        <v>0</v>
      </c>
      <c r="H6" s="2">
        <v>4.2</v>
      </c>
      <c r="I6" s="2">
        <v>4.2</v>
      </c>
      <c r="J6" s="2">
        <v>3.5</v>
      </c>
      <c r="K6" s="2">
        <v>3.6</v>
      </c>
      <c r="L6" s="2">
        <f t="shared" si="0"/>
        <v>1.2</v>
      </c>
      <c r="M6" s="2">
        <f t="shared" si="1"/>
        <v>0</v>
      </c>
      <c r="N6" s="2">
        <f t="shared" si="2"/>
        <v>5.8</v>
      </c>
      <c r="O6" s="2">
        <f t="shared" si="3"/>
        <v>6.45</v>
      </c>
      <c r="P6" s="4">
        <v>0</v>
      </c>
      <c r="Q6" s="2">
        <f t="shared" si="4"/>
        <v>13.45</v>
      </c>
    </row>
    <row r="7" spans="1:17" x14ac:dyDescent="0.2">
      <c r="A7">
        <v>87</v>
      </c>
      <c r="B7" t="s">
        <v>72</v>
      </c>
      <c r="C7" t="s">
        <v>73</v>
      </c>
      <c r="D7" t="s">
        <v>50</v>
      </c>
      <c r="E7" t="s">
        <v>17</v>
      </c>
      <c r="F7" s="2">
        <v>1.1000000000000001</v>
      </c>
      <c r="G7" s="2">
        <v>0</v>
      </c>
      <c r="H7" s="2">
        <v>3.8</v>
      </c>
      <c r="I7" s="2">
        <v>3.8</v>
      </c>
      <c r="J7" s="2">
        <v>3.9</v>
      </c>
      <c r="K7" s="2">
        <v>3.8</v>
      </c>
      <c r="L7" s="2">
        <f t="shared" si="0"/>
        <v>1.1000000000000001</v>
      </c>
      <c r="M7" s="2">
        <f t="shared" si="1"/>
        <v>0</v>
      </c>
      <c r="N7" s="2">
        <f t="shared" si="2"/>
        <v>6.2</v>
      </c>
      <c r="O7" s="2">
        <f t="shared" si="3"/>
        <v>6.15</v>
      </c>
      <c r="P7" s="4">
        <v>0</v>
      </c>
      <c r="Q7" s="2">
        <f t="shared" si="4"/>
        <v>13.450000000000001</v>
      </c>
    </row>
    <row r="8" spans="1:17" x14ac:dyDescent="0.2">
      <c r="A8">
        <v>83</v>
      </c>
      <c r="B8" t="s">
        <v>70</v>
      </c>
      <c r="C8" t="s">
        <v>35</v>
      </c>
      <c r="D8" t="s">
        <v>50</v>
      </c>
      <c r="E8" t="s">
        <v>17</v>
      </c>
      <c r="F8" s="2">
        <v>0.7</v>
      </c>
      <c r="G8" s="2">
        <v>0</v>
      </c>
      <c r="H8" s="2">
        <v>3.9</v>
      </c>
      <c r="I8" s="2">
        <v>3.9</v>
      </c>
      <c r="J8" s="2">
        <v>3.6</v>
      </c>
      <c r="K8" s="2">
        <v>4.0999999999999996</v>
      </c>
      <c r="L8" s="2">
        <f t="shared" si="0"/>
        <v>0.7</v>
      </c>
      <c r="M8" s="2">
        <f t="shared" si="1"/>
        <v>0</v>
      </c>
      <c r="N8" s="2">
        <f t="shared" si="2"/>
        <v>6.1</v>
      </c>
      <c r="O8" s="2">
        <f t="shared" si="3"/>
        <v>6.15</v>
      </c>
      <c r="P8" s="4">
        <v>0</v>
      </c>
      <c r="Q8" s="2">
        <f t="shared" si="4"/>
        <v>12.95</v>
      </c>
    </row>
    <row r="9" spans="1:17" x14ac:dyDescent="0.2">
      <c r="A9">
        <v>69</v>
      </c>
      <c r="B9" t="s">
        <v>57</v>
      </c>
      <c r="C9" t="s">
        <v>35</v>
      </c>
      <c r="D9" t="s">
        <v>50</v>
      </c>
      <c r="E9" t="s">
        <v>17</v>
      </c>
      <c r="F9" s="2">
        <v>0.6</v>
      </c>
      <c r="G9" s="2">
        <v>0</v>
      </c>
      <c r="H9" s="2">
        <v>4.2</v>
      </c>
      <c r="I9" s="2">
        <v>4.2</v>
      </c>
      <c r="J9" s="2">
        <v>3.3</v>
      </c>
      <c r="K9" s="2">
        <v>3.8</v>
      </c>
      <c r="L9" s="2">
        <f t="shared" si="0"/>
        <v>0.6</v>
      </c>
      <c r="M9" s="2">
        <f t="shared" si="1"/>
        <v>0</v>
      </c>
      <c r="N9" s="2">
        <f t="shared" si="2"/>
        <v>5.8</v>
      </c>
      <c r="O9" s="2">
        <f t="shared" si="3"/>
        <v>6.45</v>
      </c>
      <c r="P9" s="4">
        <v>0</v>
      </c>
      <c r="Q9" s="2">
        <f t="shared" si="4"/>
        <v>12.85</v>
      </c>
    </row>
    <row r="10" spans="1:17" x14ac:dyDescent="0.2">
      <c r="A10">
        <v>61</v>
      </c>
      <c r="B10" t="s">
        <v>48</v>
      </c>
      <c r="C10" t="s">
        <v>49</v>
      </c>
      <c r="D10" t="s">
        <v>50</v>
      </c>
      <c r="E10" t="s">
        <v>17</v>
      </c>
      <c r="F10" s="2">
        <v>0.5</v>
      </c>
      <c r="G10" s="2">
        <v>0</v>
      </c>
      <c r="H10" s="2">
        <v>4.2</v>
      </c>
      <c r="I10" s="2">
        <v>4.2</v>
      </c>
      <c r="J10" s="2">
        <v>3.8</v>
      </c>
      <c r="K10" s="2">
        <v>3.4</v>
      </c>
      <c r="L10" s="2">
        <f t="shared" si="0"/>
        <v>0.5</v>
      </c>
      <c r="M10" s="2">
        <f t="shared" si="1"/>
        <v>0</v>
      </c>
      <c r="N10" s="2">
        <f t="shared" si="2"/>
        <v>5.8</v>
      </c>
      <c r="O10" s="2">
        <f t="shared" si="3"/>
        <v>6.4</v>
      </c>
      <c r="P10" s="4">
        <v>0</v>
      </c>
      <c r="Q10" s="2">
        <f t="shared" si="4"/>
        <v>12.7</v>
      </c>
    </row>
    <row r="11" spans="1:17" x14ac:dyDescent="0.2">
      <c r="A11">
        <v>65</v>
      </c>
      <c r="B11" t="s">
        <v>53</v>
      </c>
      <c r="C11" t="s">
        <v>54</v>
      </c>
      <c r="D11" t="s">
        <v>50</v>
      </c>
      <c r="E11" t="s">
        <v>17</v>
      </c>
      <c r="F11" s="2">
        <v>1</v>
      </c>
      <c r="G11" s="2">
        <v>0</v>
      </c>
      <c r="H11" s="2">
        <v>4.5</v>
      </c>
      <c r="I11" s="2">
        <v>4.5</v>
      </c>
      <c r="J11" s="2">
        <v>3.7</v>
      </c>
      <c r="K11" s="2">
        <v>3.9</v>
      </c>
      <c r="L11" s="2">
        <f t="shared" si="0"/>
        <v>1</v>
      </c>
      <c r="M11" s="2">
        <f t="shared" si="1"/>
        <v>0</v>
      </c>
      <c r="N11" s="2">
        <f t="shared" si="2"/>
        <v>5.5</v>
      </c>
      <c r="O11" s="2">
        <f t="shared" si="3"/>
        <v>6.2</v>
      </c>
      <c r="P11" s="4">
        <v>0</v>
      </c>
      <c r="Q11" s="2">
        <f t="shared" si="4"/>
        <v>12.7</v>
      </c>
    </row>
    <row r="12" spans="1:17" x14ac:dyDescent="0.2">
      <c r="A12">
        <v>73</v>
      </c>
      <c r="B12" t="s">
        <v>60</v>
      </c>
      <c r="C12" t="s">
        <v>61</v>
      </c>
      <c r="D12" t="s">
        <v>50</v>
      </c>
      <c r="E12" t="s">
        <v>17</v>
      </c>
      <c r="F12" s="2">
        <v>1.1000000000000001</v>
      </c>
      <c r="G12" s="2">
        <v>0</v>
      </c>
      <c r="H12" s="2">
        <v>4.8</v>
      </c>
      <c r="I12" s="2">
        <v>4.8</v>
      </c>
      <c r="J12" s="2">
        <v>3.8</v>
      </c>
      <c r="K12" s="2">
        <v>4.3</v>
      </c>
      <c r="L12" s="2">
        <f t="shared" si="0"/>
        <v>1.1000000000000001</v>
      </c>
      <c r="M12" s="2">
        <f t="shared" si="1"/>
        <v>0</v>
      </c>
      <c r="N12" s="2">
        <f t="shared" si="2"/>
        <v>5.2</v>
      </c>
      <c r="O12" s="2">
        <f t="shared" si="3"/>
        <v>5.95</v>
      </c>
      <c r="P12" s="4">
        <v>0</v>
      </c>
      <c r="Q12" s="2">
        <f t="shared" si="4"/>
        <v>12.25</v>
      </c>
    </row>
    <row r="13" spans="1:17" x14ac:dyDescent="0.2">
      <c r="A13">
        <v>77</v>
      </c>
      <c r="B13" t="s">
        <v>64</v>
      </c>
      <c r="C13" t="s">
        <v>65</v>
      </c>
      <c r="D13" t="s">
        <v>50</v>
      </c>
      <c r="E13" t="s">
        <v>17</v>
      </c>
      <c r="F13" s="2">
        <v>0.7</v>
      </c>
      <c r="G13" s="2">
        <v>0</v>
      </c>
      <c r="H13" s="2">
        <v>4.4000000000000004</v>
      </c>
      <c r="I13" s="2">
        <v>4.4000000000000004</v>
      </c>
      <c r="J13" s="2">
        <v>4.3</v>
      </c>
      <c r="K13" s="2">
        <v>3.8</v>
      </c>
      <c r="L13" s="2">
        <f t="shared" si="0"/>
        <v>0.7</v>
      </c>
      <c r="M13" s="2">
        <f t="shared" si="1"/>
        <v>0</v>
      </c>
      <c r="N13" s="2">
        <f t="shared" si="2"/>
        <v>5.6</v>
      </c>
      <c r="O13" s="2">
        <f t="shared" si="3"/>
        <v>5.95</v>
      </c>
      <c r="P13" s="4">
        <v>0</v>
      </c>
      <c r="Q13" s="2">
        <f t="shared" si="4"/>
        <v>12.25</v>
      </c>
    </row>
    <row r="14" spans="1:17" x14ac:dyDescent="0.2">
      <c r="A14">
        <v>75</v>
      </c>
      <c r="B14" t="s">
        <v>62</v>
      </c>
      <c r="C14" t="s">
        <v>63</v>
      </c>
      <c r="D14" t="s">
        <v>50</v>
      </c>
      <c r="E14" t="s">
        <v>17</v>
      </c>
      <c r="F14" s="2">
        <v>0.8</v>
      </c>
      <c r="G14" s="2">
        <v>0</v>
      </c>
      <c r="H14" s="2">
        <v>5.3</v>
      </c>
      <c r="I14" s="2">
        <v>5.3</v>
      </c>
      <c r="J14" s="2">
        <v>3.4</v>
      </c>
      <c r="K14" s="2">
        <v>3.9</v>
      </c>
      <c r="L14" s="2">
        <f t="shared" si="0"/>
        <v>0.8</v>
      </c>
      <c r="M14" s="2">
        <f t="shared" si="1"/>
        <v>0</v>
      </c>
      <c r="N14" s="2">
        <f t="shared" si="2"/>
        <v>4.7</v>
      </c>
      <c r="O14" s="2">
        <f t="shared" si="3"/>
        <v>6.35</v>
      </c>
      <c r="P14" s="4">
        <v>0</v>
      </c>
      <c r="Q14" s="2">
        <f t="shared" si="4"/>
        <v>11.85</v>
      </c>
    </row>
    <row r="15" spans="1:17" x14ac:dyDescent="0.2">
      <c r="A15">
        <v>81</v>
      </c>
      <c r="B15" t="s">
        <v>68</v>
      </c>
      <c r="C15" t="s">
        <v>69</v>
      </c>
      <c r="D15" t="s">
        <v>50</v>
      </c>
      <c r="E15" t="s">
        <v>17</v>
      </c>
      <c r="F15" s="2">
        <v>0.6</v>
      </c>
      <c r="G15" s="2">
        <v>0</v>
      </c>
      <c r="H15" s="2">
        <v>4.9000000000000004</v>
      </c>
      <c r="I15" s="2">
        <v>4.9000000000000004</v>
      </c>
      <c r="J15" s="2">
        <v>3.9</v>
      </c>
      <c r="K15" s="2">
        <v>4.3</v>
      </c>
      <c r="L15" s="2">
        <f t="shared" si="0"/>
        <v>0.6</v>
      </c>
      <c r="M15" s="2">
        <f t="shared" si="1"/>
        <v>0</v>
      </c>
      <c r="N15" s="2">
        <f t="shared" si="2"/>
        <v>5.0999999999999996</v>
      </c>
      <c r="O15" s="2">
        <f t="shared" si="3"/>
        <v>5.9</v>
      </c>
      <c r="P15" s="4">
        <v>0</v>
      </c>
      <c r="Q15" s="2">
        <f t="shared" si="4"/>
        <v>11.6</v>
      </c>
    </row>
    <row r="16" spans="1:17" x14ac:dyDescent="0.2">
      <c r="A16">
        <v>89</v>
      </c>
      <c r="B16" t="s">
        <v>74</v>
      </c>
      <c r="C16" t="s">
        <v>75</v>
      </c>
      <c r="D16" t="s">
        <v>50</v>
      </c>
      <c r="E16" t="s">
        <v>17</v>
      </c>
      <c r="F16" s="2">
        <v>0.3</v>
      </c>
      <c r="G16" s="2">
        <v>0</v>
      </c>
      <c r="H16" s="2">
        <v>5.5</v>
      </c>
      <c r="I16" s="2">
        <v>5.5</v>
      </c>
      <c r="J16" s="2">
        <v>4.4000000000000004</v>
      </c>
      <c r="K16" s="2">
        <v>4.8</v>
      </c>
      <c r="L16" s="2">
        <f t="shared" si="0"/>
        <v>0.3</v>
      </c>
      <c r="M16" s="2">
        <f t="shared" si="1"/>
        <v>0</v>
      </c>
      <c r="N16" s="2">
        <f t="shared" si="2"/>
        <v>4.5</v>
      </c>
      <c r="O16" s="2">
        <f t="shared" si="3"/>
        <v>5.4</v>
      </c>
      <c r="P16" s="4">
        <v>0</v>
      </c>
      <c r="Q16" s="2">
        <f t="shared" si="4"/>
        <v>10.199999999999999</v>
      </c>
    </row>
  </sheetData>
  <sortState xmlns:xlrd2="http://schemas.microsoft.com/office/spreadsheetml/2017/richdata2" ref="A2:Q16">
    <sortCondition descending="1" ref="Q2:Q1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C413-3024-AB41-988C-819FF5F8F35C}">
  <dimension ref="A1:Q16"/>
  <sheetViews>
    <sheetView tabSelected="1" zoomScale="150" zoomScaleNormal="100" workbookViewId="0">
      <selection activeCell="H23" sqref="H23"/>
    </sheetView>
  </sheetViews>
  <sheetFormatPr baseColWidth="10" defaultRowHeight="16" x14ac:dyDescent="0.2"/>
  <cols>
    <col min="16" max="16" width="10.83203125" style="5"/>
  </cols>
  <sheetData>
    <row r="1" spans="1:17" x14ac:dyDescent="0.2">
      <c r="A1" s="6" t="s">
        <v>0</v>
      </c>
      <c r="B1" s="7" t="s">
        <v>1</v>
      </c>
      <c r="C1" s="7" t="s">
        <v>15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4</v>
      </c>
      <c r="M1" s="7" t="s">
        <v>5</v>
      </c>
      <c r="N1" s="7" t="s">
        <v>10</v>
      </c>
      <c r="O1" s="7" t="s">
        <v>11</v>
      </c>
      <c r="P1" s="8" t="s">
        <v>12</v>
      </c>
      <c r="Q1" s="7" t="s">
        <v>13</v>
      </c>
    </row>
    <row r="2" spans="1:17" x14ac:dyDescent="0.2">
      <c r="A2">
        <v>91</v>
      </c>
      <c r="B2" t="s">
        <v>76</v>
      </c>
      <c r="C2" t="s">
        <v>77</v>
      </c>
      <c r="D2" t="s">
        <v>78</v>
      </c>
      <c r="E2" t="s">
        <v>17</v>
      </c>
      <c r="F2" s="2">
        <v>1.5</v>
      </c>
      <c r="G2" s="2">
        <v>0</v>
      </c>
      <c r="H2" s="2">
        <v>3.9</v>
      </c>
      <c r="I2" s="2">
        <v>3.9</v>
      </c>
      <c r="J2" s="2">
        <v>3.3</v>
      </c>
      <c r="K2" s="2">
        <v>2.9</v>
      </c>
      <c r="L2" s="2">
        <f t="shared" ref="L2:L16" si="0">F2</f>
        <v>1.5</v>
      </c>
      <c r="M2" s="2">
        <f t="shared" ref="M2:M16" si="1">G2</f>
        <v>0</v>
      </c>
      <c r="N2" s="2">
        <f t="shared" ref="N2:N16" si="2">IF(H2+I2&gt;0,10-((H2+I2)/2),0)</f>
        <v>6.1</v>
      </c>
      <c r="O2" s="2">
        <f t="shared" ref="O2:O16" si="3">IF(J2+K2&gt;0,10-((J2+K2)/2),0)</f>
        <v>6.9</v>
      </c>
      <c r="P2" s="4">
        <v>0</v>
      </c>
      <c r="Q2" s="2">
        <f t="shared" ref="Q2:Q16" si="4">L2+M2+N2+O2-P2</f>
        <v>14.5</v>
      </c>
    </row>
    <row r="3" spans="1:17" x14ac:dyDescent="0.2">
      <c r="A3">
        <v>95</v>
      </c>
      <c r="B3" t="s">
        <v>81</v>
      </c>
      <c r="C3" t="s">
        <v>56</v>
      </c>
      <c r="D3" t="s">
        <v>78</v>
      </c>
      <c r="E3" t="s">
        <v>17</v>
      </c>
      <c r="F3" s="2">
        <v>0.9</v>
      </c>
      <c r="G3" s="2">
        <v>0</v>
      </c>
      <c r="H3" s="2">
        <v>3.2</v>
      </c>
      <c r="I3" s="2">
        <v>3.2</v>
      </c>
      <c r="J3" s="2">
        <v>3</v>
      </c>
      <c r="K3" s="2">
        <v>3.4</v>
      </c>
      <c r="L3" s="2">
        <f t="shared" si="0"/>
        <v>0.9</v>
      </c>
      <c r="M3" s="2">
        <f t="shared" si="1"/>
        <v>0</v>
      </c>
      <c r="N3" s="2">
        <f t="shared" si="2"/>
        <v>6.8</v>
      </c>
      <c r="O3" s="2">
        <f t="shared" si="3"/>
        <v>6.8</v>
      </c>
      <c r="P3" s="4">
        <v>0</v>
      </c>
      <c r="Q3" s="2">
        <f t="shared" si="4"/>
        <v>14.5</v>
      </c>
    </row>
    <row r="4" spans="1:17" x14ac:dyDescent="0.2">
      <c r="A4">
        <v>93</v>
      </c>
      <c r="B4" t="s">
        <v>79</v>
      </c>
      <c r="C4" t="s">
        <v>80</v>
      </c>
      <c r="D4" t="s">
        <v>78</v>
      </c>
      <c r="E4" t="s">
        <v>17</v>
      </c>
      <c r="F4" s="2">
        <v>1.1000000000000001</v>
      </c>
      <c r="G4" s="2">
        <v>0</v>
      </c>
      <c r="H4" s="2">
        <v>4</v>
      </c>
      <c r="I4" s="2">
        <v>4</v>
      </c>
      <c r="J4" s="2">
        <v>3.2</v>
      </c>
      <c r="K4" s="2">
        <v>3.6</v>
      </c>
      <c r="L4" s="2">
        <f t="shared" si="0"/>
        <v>1.1000000000000001</v>
      </c>
      <c r="M4" s="2">
        <f t="shared" si="1"/>
        <v>0</v>
      </c>
      <c r="N4" s="2">
        <f t="shared" si="2"/>
        <v>6</v>
      </c>
      <c r="O4" s="2">
        <f t="shared" si="3"/>
        <v>6.6</v>
      </c>
      <c r="P4" s="4">
        <v>0</v>
      </c>
      <c r="Q4" s="2">
        <f t="shared" si="4"/>
        <v>13.7</v>
      </c>
    </row>
    <row r="5" spans="1:17" x14ac:dyDescent="0.2">
      <c r="A5">
        <v>97</v>
      </c>
      <c r="B5" t="s">
        <v>82</v>
      </c>
      <c r="C5" t="s">
        <v>83</v>
      </c>
      <c r="D5" t="s">
        <v>78</v>
      </c>
      <c r="E5" t="s">
        <v>17</v>
      </c>
      <c r="F5" s="2">
        <v>0.8</v>
      </c>
      <c r="G5" s="2">
        <v>0</v>
      </c>
      <c r="H5" s="2">
        <v>4</v>
      </c>
      <c r="I5" s="2">
        <v>4</v>
      </c>
      <c r="J5" s="2">
        <v>3.4</v>
      </c>
      <c r="K5" s="2">
        <v>2.9</v>
      </c>
      <c r="L5" s="2">
        <f t="shared" si="0"/>
        <v>0.8</v>
      </c>
      <c r="M5" s="2">
        <f t="shared" si="1"/>
        <v>0</v>
      </c>
      <c r="N5" s="2">
        <f t="shared" si="2"/>
        <v>6</v>
      </c>
      <c r="O5" s="2">
        <f t="shared" si="3"/>
        <v>6.85</v>
      </c>
      <c r="P5" s="4">
        <v>0</v>
      </c>
      <c r="Q5" s="2">
        <f t="shared" si="4"/>
        <v>13.649999999999999</v>
      </c>
    </row>
    <row r="6" spans="1:17" x14ac:dyDescent="0.2">
      <c r="A6">
        <v>99</v>
      </c>
      <c r="B6" t="s">
        <v>84</v>
      </c>
      <c r="C6" t="s">
        <v>85</v>
      </c>
      <c r="D6" t="s">
        <v>78</v>
      </c>
      <c r="E6" t="s">
        <v>17</v>
      </c>
      <c r="F6" s="2">
        <v>1</v>
      </c>
      <c r="G6" s="2">
        <v>0</v>
      </c>
      <c r="H6" s="2">
        <v>4.2</v>
      </c>
      <c r="I6" s="2">
        <v>4.2</v>
      </c>
      <c r="J6" s="2">
        <v>3.4</v>
      </c>
      <c r="K6" s="2">
        <v>2.9</v>
      </c>
      <c r="L6" s="2">
        <f t="shared" si="0"/>
        <v>1</v>
      </c>
      <c r="M6" s="2">
        <f t="shared" si="1"/>
        <v>0</v>
      </c>
      <c r="N6" s="2">
        <f t="shared" si="2"/>
        <v>5.8</v>
      </c>
      <c r="O6" s="2">
        <f t="shared" si="3"/>
        <v>6.85</v>
      </c>
      <c r="P6" s="4">
        <v>0</v>
      </c>
      <c r="Q6" s="2">
        <f t="shared" si="4"/>
        <v>13.649999999999999</v>
      </c>
    </row>
    <row r="7" spans="1:17" x14ac:dyDescent="0.2">
      <c r="A7">
        <v>101</v>
      </c>
      <c r="B7" t="s">
        <v>86</v>
      </c>
      <c r="C7" t="s">
        <v>87</v>
      </c>
      <c r="D7" t="s">
        <v>78</v>
      </c>
      <c r="E7" t="s">
        <v>17</v>
      </c>
      <c r="F7" s="2">
        <v>0.9</v>
      </c>
      <c r="G7" s="2">
        <v>0</v>
      </c>
      <c r="H7" s="2">
        <v>3.8</v>
      </c>
      <c r="I7" s="2">
        <v>3.8</v>
      </c>
      <c r="J7" s="2">
        <v>3.7</v>
      </c>
      <c r="K7" s="2">
        <v>3.3</v>
      </c>
      <c r="L7" s="2">
        <f t="shared" si="0"/>
        <v>0.9</v>
      </c>
      <c r="M7" s="2">
        <f t="shared" si="1"/>
        <v>0</v>
      </c>
      <c r="N7" s="2">
        <f t="shared" si="2"/>
        <v>6.2</v>
      </c>
      <c r="O7" s="2">
        <f t="shared" si="3"/>
        <v>6.5</v>
      </c>
      <c r="P7" s="4">
        <v>0</v>
      </c>
      <c r="Q7" s="2">
        <f t="shared" si="4"/>
        <v>13.600000000000001</v>
      </c>
    </row>
    <row r="8" spans="1:17" x14ac:dyDescent="0.2">
      <c r="A8">
        <v>119</v>
      </c>
      <c r="B8" t="s">
        <v>102</v>
      </c>
      <c r="C8" t="s">
        <v>103</v>
      </c>
      <c r="D8" t="s">
        <v>78</v>
      </c>
      <c r="E8" t="s">
        <v>17</v>
      </c>
      <c r="F8" s="2">
        <v>1</v>
      </c>
      <c r="G8" s="2">
        <v>0</v>
      </c>
      <c r="H8" s="2">
        <v>4.5999999999999996</v>
      </c>
      <c r="I8" s="2">
        <v>4.5999999999999996</v>
      </c>
      <c r="J8" s="2">
        <v>3</v>
      </c>
      <c r="K8" s="2">
        <v>3.5</v>
      </c>
      <c r="L8" s="2">
        <f t="shared" si="0"/>
        <v>1</v>
      </c>
      <c r="M8" s="2">
        <f t="shared" si="1"/>
        <v>0</v>
      </c>
      <c r="N8" s="2">
        <f t="shared" si="2"/>
        <v>5.4</v>
      </c>
      <c r="O8" s="2">
        <f t="shared" si="3"/>
        <v>6.75</v>
      </c>
      <c r="P8" s="4">
        <v>0</v>
      </c>
      <c r="Q8" s="2">
        <f t="shared" si="4"/>
        <v>13.15</v>
      </c>
    </row>
    <row r="9" spans="1:17" x14ac:dyDescent="0.2">
      <c r="A9">
        <v>115</v>
      </c>
      <c r="B9" t="s">
        <v>98</v>
      </c>
      <c r="C9" t="s">
        <v>99</v>
      </c>
      <c r="D9" t="s">
        <v>78</v>
      </c>
      <c r="E9" t="s">
        <v>17</v>
      </c>
      <c r="F9" s="2">
        <v>0.8</v>
      </c>
      <c r="G9" s="2">
        <v>0</v>
      </c>
      <c r="H9" s="2">
        <v>4.0999999999999996</v>
      </c>
      <c r="I9" s="2">
        <v>4.0999999999999996</v>
      </c>
      <c r="J9" s="2">
        <v>3.9</v>
      </c>
      <c r="K9" s="2">
        <v>3.4</v>
      </c>
      <c r="L9" s="2">
        <f t="shared" si="0"/>
        <v>0.8</v>
      </c>
      <c r="M9" s="2">
        <f t="shared" si="1"/>
        <v>0</v>
      </c>
      <c r="N9" s="2">
        <f t="shared" si="2"/>
        <v>5.9</v>
      </c>
      <c r="O9" s="2">
        <f t="shared" si="3"/>
        <v>6.35</v>
      </c>
      <c r="P9" s="4">
        <v>0</v>
      </c>
      <c r="Q9" s="2">
        <f t="shared" si="4"/>
        <v>13.05</v>
      </c>
    </row>
    <row r="10" spans="1:17" x14ac:dyDescent="0.2">
      <c r="A10">
        <v>105</v>
      </c>
      <c r="B10" t="s">
        <v>90</v>
      </c>
      <c r="C10" t="s">
        <v>91</v>
      </c>
      <c r="D10" t="s">
        <v>78</v>
      </c>
      <c r="E10" t="s">
        <v>17</v>
      </c>
      <c r="F10" s="2">
        <v>0.7</v>
      </c>
      <c r="G10" s="2">
        <v>0</v>
      </c>
      <c r="H10" s="2">
        <v>4.4000000000000004</v>
      </c>
      <c r="I10" s="2">
        <v>4.4000000000000004</v>
      </c>
      <c r="J10" s="2">
        <v>3.7</v>
      </c>
      <c r="K10" s="2">
        <v>3.4</v>
      </c>
      <c r="L10" s="2">
        <f t="shared" si="0"/>
        <v>0.7</v>
      </c>
      <c r="M10" s="2">
        <f t="shared" si="1"/>
        <v>0</v>
      </c>
      <c r="N10" s="2">
        <f t="shared" si="2"/>
        <v>5.6</v>
      </c>
      <c r="O10" s="2">
        <f t="shared" si="3"/>
        <v>6.45</v>
      </c>
      <c r="P10" s="4">
        <v>0</v>
      </c>
      <c r="Q10" s="2">
        <f t="shared" si="4"/>
        <v>12.75</v>
      </c>
    </row>
    <row r="11" spans="1:17" x14ac:dyDescent="0.2">
      <c r="A11">
        <v>103</v>
      </c>
      <c r="B11" t="s">
        <v>88</v>
      </c>
      <c r="C11" t="s">
        <v>89</v>
      </c>
      <c r="D11" t="s">
        <v>78</v>
      </c>
      <c r="E11" t="s">
        <v>17</v>
      </c>
      <c r="F11" s="2">
        <v>0.6</v>
      </c>
      <c r="G11" s="2">
        <v>0</v>
      </c>
      <c r="H11" s="2">
        <v>4.4000000000000004</v>
      </c>
      <c r="I11" s="2">
        <v>4.4000000000000004</v>
      </c>
      <c r="J11" s="2">
        <v>3.8</v>
      </c>
      <c r="K11" s="2">
        <v>3.3</v>
      </c>
      <c r="L11" s="2">
        <f t="shared" si="0"/>
        <v>0.6</v>
      </c>
      <c r="M11" s="2">
        <f t="shared" si="1"/>
        <v>0</v>
      </c>
      <c r="N11" s="2">
        <f t="shared" si="2"/>
        <v>5.6</v>
      </c>
      <c r="O11" s="2">
        <f t="shared" si="3"/>
        <v>6.45</v>
      </c>
      <c r="P11" s="4">
        <v>0</v>
      </c>
      <c r="Q11" s="2">
        <f t="shared" si="4"/>
        <v>12.649999999999999</v>
      </c>
    </row>
    <row r="12" spans="1:17" x14ac:dyDescent="0.2">
      <c r="A12">
        <v>111</v>
      </c>
      <c r="B12" t="s">
        <v>95</v>
      </c>
      <c r="C12" t="s">
        <v>34</v>
      </c>
      <c r="D12" t="s">
        <v>78</v>
      </c>
      <c r="E12" t="s">
        <v>17</v>
      </c>
      <c r="F12" s="2">
        <v>0.8</v>
      </c>
      <c r="G12" s="2">
        <v>0</v>
      </c>
      <c r="H12" s="2">
        <v>5</v>
      </c>
      <c r="I12" s="2">
        <v>5</v>
      </c>
      <c r="J12" s="2">
        <v>3.6</v>
      </c>
      <c r="K12" s="2">
        <v>3.1</v>
      </c>
      <c r="L12" s="2">
        <f t="shared" si="0"/>
        <v>0.8</v>
      </c>
      <c r="M12" s="2">
        <f t="shared" si="1"/>
        <v>0</v>
      </c>
      <c r="N12" s="2">
        <f t="shared" si="2"/>
        <v>5</v>
      </c>
      <c r="O12" s="2">
        <f t="shared" si="3"/>
        <v>6.65</v>
      </c>
      <c r="P12" s="4">
        <v>0</v>
      </c>
      <c r="Q12" s="2">
        <f t="shared" si="4"/>
        <v>12.45</v>
      </c>
    </row>
    <row r="13" spans="1:17" x14ac:dyDescent="0.2">
      <c r="A13">
        <v>107</v>
      </c>
      <c r="B13" t="s">
        <v>92</v>
      </c>
      <c r="C13" t="s">
        <v>49</v>
      </c>
      <c r="D13" t="s">
        <v>78</v>
      </c>
      <c r="E13" t="s">
        <v>17</v>
      </c>
      <c r="F13" s="2">
        <v>1.1000000000000001</v>
      </c>
      <c r="G13" s="2">
        <v>0</v>
      </c>
      <c r="H13" s="2">
        <v>4.7</v>
      </c>
      <c r="I13" s="2">
        <v>4.7</v>
      </c>
      <c r="J13" s="2">
        <v>4.3</v>
      </c>
      <c r="K13" s="2">
        <v>4.8</v>
      </c>
      <c r="L13" s="2">
        <f t="shared" si="0"/>
        <v>1.1000000000000001</v>
      </c>
      <c r="M13" s="2">
        <f t="shared" si="1"/>
        <v>0</v>
      </c>
      <c r="N13" s="2">
        <f t="shared" si="2"/>
        <v>5.3</v>
      </c>
      <c r="O13" s="2">
        <f t="shared" si="3"/>
        <v>5.45</v>
      </c>
      <c r="P13" s="4">
        <v>0</v>
      </c>
      <c r="Q13" s="2">
        <f t="shared" si="4"/>
        <v>11.850000000000001</v>
      </c>
    </row>
    <row r="14" spans="1:17" x14ac:dyDescent="0.2">
      <c r="A14">
        <v>113</v>
      </c>
      <c r="B14" t="s">
        <v>96</v>
      </c>
      <c r="C14" t="s">
        <v>97</v>
      </c>
      <c r="D14" t="s">
        <v>78</v>
      </c>
      <c r="E14" t="s">
        <v>17</v>
      </c>
      <c r="F14" s="2">
        <v>0.4</v>
      </c>
      <c r="G14" s="2">
        <v>0</v>
      </c>
      <c r="H14" s="2">
        <v>4.5999999999999996</v>
      </c>
      <c r="I14" s="2">
        <v>4.5999999999999996</v>
      </c>
      <c r="J14" s="2">
        <v>4.2</v>
      </c>
      <c r="K14" s="2">
        <v>4.7</v>
      </c>
      <c r="L14" s="2">
        <f t="shared" si="0"/>
        <v>0.4</v>
      </c>
      <c r="M14" s="2">
        <f t="shared" si="1"/>
        <v>0</v>
      </c>
      <c r="N14" s="2">
        <f t="shared" si="2"/>
        <v>5.4</v>
      </c>
      <c r="O14" s="2">
        <f t="shared" si="3"/>
        <v>5.55</v>
      </c>
      <c r="P14" s="4">
        <v>0</v>
      </c>
      <c r="Q14" s="2">
        <f t="shared" si="4"/>
        <v>11.350000000000001</v>
      </c>
    </row>
    <row r="15" spans="1:17" x14ac:dyDescent="0.2">
      <c r="A15">
        <v>109</v>
      </c>
      <c r="B15" t="s">
        <v>93</v>
      </c>
      <c r="C15" t="s">
        <v>94</v>
      </c>
      <c r="D15" t="s">
        <v>78</v>
      </c>
      <c r="E15" t="s">
        <v>17</v>
      </c>
      <c r="F15" s="2">
        <v>0.6</v>
      </c>
      <c r="G15" s="2">
        <v>0</v>
      </c>
      <c r="H15" s="2">
        <v>5.0999999999999996</v>
      </c>
      <c r="I15" s="2">
        <v>5.0999999999999996</v>
      </c>
      <c r="J15" s="2">
        <v>4.9000000000000004</v>
      </c>
      <c r="K15" s="2">
        <v>4.5</v>
      </c>
      <c r="L15" s="2">
        <f t="shared" si="0"/>
        <v>0.6</v>
      </c>
      <c r="M15" s="2">
        <f t="shared" si="1"/>
        <v>0</v>
      </c>
      <c r="N15" s="2">
        <f t="shared" si="2"/>
        <v>4.9000000000000004</v>
      </c>
      <c r="O15" s="2">
        <f t="shared" si="3"/>
        <v>5.3</v>
      </c>
      <c r="P15" s="4">
        <v>0</v>
      </c>
      <c r="Q15" s="2">
        <f t="shared" si="4"/>
        <v>10.8</v>
      </c>
    </row>
    <row r="16" spans="1:17" x14ac:dyDescent="0.2">
      <c r="A16">
        <v>117</v>
      </c>
      <c r="B16" t="s">
        <v>100</v>
      </c>
      <c r="C16" t="s">
        <v>101</v>
      </c>
      <c r="D16" t="s">
        <v>78</v>
      </c>
      <c r="E16" t="s">
        <v>17</v>
      </c>
      <c r="F16" s="2">
        <v>0.4</v>
      </c>
      <c r="G16" s="2">
        <v>0</v>
      </c>
      <c r="H16" s="2">
        <v>5.3</v>
      </c>
      <c r="I16" s="2">
        <v>5.3</v>
      </c>
      <c r="J16" s="2">
        <v>4.5999999999999996</v>
      </c>
      <c r="K16" s="2">
        <v>4.0999999999999996</v>
      </c>
      <c r="L16" s="2">
        <f t="shared" si="0"/>
        <v>0.4</v>
      </c>
      <c r="M16" s="2">
        <f t="shared" si="1"/>
        <v>0</v>
      </c>
      <c r="N16" s="2">
        <f t="shared" si="2"/>
        <v>4.7</v>
      </c>
      <c r="O16" s="2">
        <f t="shared" si="3"/>
        <v>5.65</v>
      </c>
      <c r="P16" s="4">
        <v>0</v>
      </c>
      <c r="Q16" s="2">
        <f t="shared" si="4"/>
        <v>10.75</v>
      </c>
    </row>
  </sheetData>
  <sortState xmlns:xlrd2="http://schemas.microsoft.com/office/spreadsheetml/2017/richdata2" ref="A2:Q16">
    <sortCondition descending="1" ref="Q2:Q1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6DB8-2511-9440-9B34-40363CB5EF0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GRUPAL</vt:lpstr>
      <vt:lpstr>CONJUNTO CADETE</vt:lpstr>
      <vt:lpstr>CONJUNTO INFANTIL</vt:lpstr>
      <vt:lpstr>CONJUNTO ALEVIN</vt:lpstr>
      <vt:lpstr>CONJUNTO BENJAMIN</vt:lpstr>
      <vt:lpstr>CONJUNTO PREBENJAMIN</vt:lpstr>
      <vt:lpstr>PREBENJAMIN INDI</vt:lpstr>
      <vt:lpstr>ALEVIN INDI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Gema García Díaz</dc:creator>
  <cp:lastModifiedBy>Gema Garcia Diaz</cp:lastModifiedBy>
  <dcterms:created xsi:type="dcterms:W3CDTF">2026-05-26T18:30:40Z</dcterms:created>
  <dcterms:modified xsi:type="dcterms:W3CDTF">2026-05-30T13:01:37Z</dcterms:modified>
</cp:coreProperties>
</file>